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Korisnik\Downloads\"/>
    </mc:Choice>
  </mc:AlternateContent>
  <xr:revisionPtr revIDLastSave="0" documentId="13_ncr:1_{1CC1956B-EABB-4353-BE3C-F3AC0723902C}" xr6:coauthVersionLast="3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F288" i="9"/>
  <c r="F287" i="9"/>
  <c r="F286" i="9"/>
  <c r="H285" i="9"/>
  <c r="G285" i="9"/>
  <c r="F285" i="9"/>
  <c r="E285" i="9"/>
  <c r="H284" i="9"/>
  <c r="G284" i="9"/>
  <c r="F284" i="9"/>
  <c r="H283" i="9"/>
  <c r="G283" i="9"/>
  <c r="F283" i="9"/>
  <c r="F282" i="9"/>
  <c r="H281" i="9"/>
  <c r="E281" i="9" s="1"/>
  <c r="B281" i="9" s="1"/>
  <c r="G281" i="9"/>
  <c r="F281" i="9"/>
  <c r="H280" i="9"/>
  <c r="G280" i="9"/>
  <c r="F280" i="9"/>
  <c r="E280" i="9"/>
  <c r="B280" i="9" s="1"/>
  <c r="H279" i="9"/>
  <c r="G279" i="9"/>
  <c r="E279" i="9" s="1"/>
  <c r="F279" i="9"/>
  <c r="F278" i="9"/>
  <c r="F275" i="9" s="1"/>
  <c r="F277" i="9"/>
  <c r="F276" i="9"/>
  <c r="L274" i="9"/>
  <c r="F274" i="9" s="1"/>
  <c r="H274" i="9"/>
  <c r="I273" i="9"/>
  <c r="H273" i="9"/>
  <c r="F273" i="9"/>
  <c r="E272" i="9"/>
  <c r="M271" i="9"/>
  <c r="L271" i="9"/>
  <c r="F271" i="9" s="1"/>
  <c r="B271" i="9" s="1"/>
  <c r="E271" i="9"/>
  <c r="M270" i="9"/>
  <c r="L270" i="9"/>
  <c r="E270" i="9"/>
  <c r="M269" i="9"/>
  <c r="F269" i="9" s="1"/>
  <c r="B269" i="9" s="1"/>
  <c r="L269" i="9"/>
  <c r="E269" i="9"/>
  <c r="M268" i="9"/>
  <c r="L268" i="9"/>
  <c r="F268" i="9"/>
  <c r="E268" i="9"/>
  <c r="B268" i="9" s="1"/>
  <c r="M267" i="9"/>
  <c r="L267" i="9"/>
  <c r="F267" i="9" s="1"/>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F261" i="9" s="1"/>
  <c r="B261" i="9" s="1"/>
  <c r="L261" i="9"/>
  <c r="E261" i="9"/>
  <c r="M260" i="9"/>
  <c r="L260" i="9"/>
  <c r="F260" i="9"/>
  <c r="E260" i="9"/>
  <c r="B260" i="9" s="1"/>
  <c r="M259" i="9"/>
  <c r="L259" i="9"/>
  <c r="F259" i="9" s="1"/>
  <c r="B259" i="9" s="1"/>
  <c r="E259" i="9"/>
  <c r="M258" i="9"/>
  <c r="L258" i="9"/>
  <c r="E258" i="9"/>
  <c r="M257" i="9"/>
  <c r="F257" i="9" s="1"/>
  <c r="B257" i="9" s="1"/>
  <c r="L257" i="9"/>
  <c r="E257" i="9"/>
  <c r="M256" i="9"/>
  <c r="L256" i="9"/>
  <c r="F256" i="9"/>
  <c r="E256" i="9"/>
  <c r="B256" i="9" s="1"/>
  <c r="M255" i="9"/>
  <c r="L255" i="9"/>
  <c r="F255" i="9" s="1"/>
  <c r="B255" i="9" s="1"/>
  <c r="E255" i="9"/>
  <c r="M254" i="9"/>
  <c r="L254" i="9"/>
  <c r="E254" i="9"/>
  <c r="M253" i="9"/>
  <c r="F253" i="9" s="1"/>
  <c r="B253" i="9" s="1"/>
  <c r="L253" i="9"/>
  <c r="E253" i="9"/>
  <c r="M252" i="9"/>
  <c r="L252" i="9"/>
  <c r="F252" i="9"/>
  <c r="E252" i="9"/>
  <c r="B252" i="9" s="1"/>
  <c r="M251" i="9"/>
  <c r="L251" i="9"/>
  <c r="F251" i="9" s="1"/>
  <c r="B251" i="9" s="1"/>
  <c r="E251" i="9"/>
  <c r="M250" i="9"/>
  <c r="L250" i="9"/>
  <c r="F250" i="9" s="1"/>
  <c r="B250" i="9" s="1"/>
  <c r="E250" i="9"/>
  <c r="M249" i="9"/>
  <c r="F249" i="9" s="1"/>
  <c r="B249" i="9" s="1"/>
  <c r="L249" i="9"/>
  <c r="E249" i="9"/>
  <c r="M248" i="9"/>
  <c r="L248" i="9"/>
  <c r="F248" i="9"/>
  <c r="E248" i="9"/>
  <c r="B248" i="9" s="1"/>
  <c r="M247" i="9"/>
  <c r="L247" i="9"/>
  <c r="F247" i="9" s="1"/>
  <c r="B247" i="9" s="1"/>
  <c r="E247" i="9"/>
  <c r="M246" i="9"/>
  <c r="L246" i="9"/>
  <c r="F246" i="9" s="1"/>
  <c r="B246" i="9" s="1"/>
  <c r="E246" i="9"/>
  <c r="M245" i="9"/>
  <c r="F245" i="9" s="1"/>
  <c r="B245" i="9" s="1"/>
  <c r="L245" i="9"/>
  <c r="E245" i="9"/>
  <c r="M244" i="9"/>
  <c r="L244" i="9"/>
  <c r="F244" i="9"/>
  <c r="E244" i="9"/>
  <c r="B244" i="9" s="1"/>
  <c r="M243" i="9"/>
  <c r="L243" i="9"/>
  <c r="F243" i="9" s="1"/>
  <c r="B243" i="9" s="1"/>
  <c r="E243" i="9"/>
  <c r="M242" i="9"/>
  <c r="L242" i="9"/>
  <c r="E242" i="9"/>
  <c r="M241" i="9"/>
  <c r="F241" i="9" s="1"/>
  <c r="B241" i="9" s="1"/>
  <c r="L241" i="9"/>
  <c r="E241" i="9"/>
  <c r="M240" i="9"/>
  <c r="L240" i="9"/>
  <c r="F240" i="9"/>
  <c r="E240" i="9"/>
  <c r="B240" i="9" s="1"/>
  <c r="M239" i="9"/>
  <c r="L239" i="9"/>
  <c r="F239" i="9" s="1"/>
  <c r="B239" i="9" s="1"/>
  <c r="E239" i="9"/>
  <c r="M238" i="9"/>
  <c r="L238" i="9"/>
  <c r="E238" i="9"/>
  <c r="M237" i="9"/>
  <c r="F237" i="9" s="1"/>
  <c r="B237" i="9" s="1"/>
  <c r="L237" i="9"/>
  <c r="E237" i="9"/>
  <c r="M236" i="9"/>
  <c r="L236" i="9"/>
  <c r="F236" i="9"/>
  <c r="E236" i="9"/>
  <c r="B236" i="9" s="1"/>
  <c r="M235" i="9"/>
  <c r="L235" i="9"/>
  <c r="F235" i="9" s="1"/>
  <c r="B235" i="9" s="1"/>
  <c r="E235" i="9"/>
  <c r="M234" i="9"/>
  <c r="L234" i="9"/>
  <c r="F234" i="9" s="1"/>
  <c r="B234" i="9" s="1"/>
  <c r="E234" i="9"/>
  <c r="M233" i="9"/>
  <c r="F233" i="9" s="1"/>
  <c r="B233" i="9" s="1"/>
  <c r="L233" i="9"/>
  <c r="E233" i="9"/>
  <c r="M232" i="9"/>
  <c r="L232" i="9"/>
  <c r="F232" i="9"/>
  <c r="E232" i="9"/>
  <c r="B232" i="9" s="1"/>
  <c r="M231" i="9"/>
  <c r="L231" i="9"/>
  <c r="F231" i="9" s="1"/>
  <c r="B231" i="9" s="1"/>
  <c r="E231" i="9"/>
  <c r="M230" i="9"/>
  <c r="L230" i="9"/>
  <c r="F230" i="9" s="1"/>
  <c r="B230" i="9" s="1"/>
  <c r="E230" i="9"/>
  <c r="M229" i="9"/>
  <c r="F229" i="9" s="1"/>
  <c r="B229" i="9" s="1"/>
  <c r="L229" i="9"/>
  <c r="E229" i="9"/>
  <c r="M228" i="9"/>
  <c r="L228" i="9"/>
  <c r="F228" i="9"/>
  <c r="E228" i="9"/>
  <c r="B228" i="9" s="1"/>
  <c r="M227" i="9"/>
  <c r="L227" i="9"/>
  <c r="F227" i="9" s="1"/>
  <c r="B227" i="9" s="1"/>
  <c r="E227" i="9"/>
  <c r="M226" i="9"/>
  <c r="L226" i="9"/>
  <c r="E226" i="9"/>
  <c r="H225" i="9"/>
  <c r="E225" i="9" s="1"/>
  <c r="B225" i="9" s="1"/>
  <c r="G225" i="9"/>
  <c r="F225" i="9"/>
  <c r="M224" i="9"/>
  <c r="L224" i="9"/>
  <c r="F224" i="9"/>
  <c r="E224" i="9"/>
  <c r="B224" i="9" s="1"/>
  <c r="M223" i="9"/>
  <c r="L223" i="9"/>
  <c r="F223" i="9"/>
  <c r="B223" i="9" s="1"/>
  <c r="E223" i="9"/>
  <c r="M222" i="9"/>
  <c r="L222" i="9"/>
  <c r="E222" i="9"/>
  <c r="M221" i="9"/>
  <c r="F221" i="9" s="1"/>
  <c r="B221" i="9" s="1"/>
  <c r="L221" i="9"/>
  <c r="E221" i="9"/>
  <c r="M220" i="9"/>
  <c r="L220" i="9"/>
  <c r="F220" i="9"/>
  <c r="E220" i="9"/>
  <c r="B220" i="9" s="1"/>
  <c r="M219" i="9"/>
  <c r="L219" i="9"/>
  <c r="F219" i="9"/>
  <c r="B219" i="9" s="1"/>
  <c r="E219" i="9"/>
  <c r="M218" i="9"/>
  <c r="L218" i="9"/>
  <c r="E218" i="9"/>
  <c r="M217" i="9"/>
  <c r="F217" i="9" s="1"/>
  <c r="B217" i="9" s="1"/>
  <c r="L217" i="9"/>
  <c r="E217" i="9"/>
  <c r="M216" i="9"/>
  <c r="L216" i="9"/>
  <c r="E216" i="9"/>
  <c r="M215" i="9"/>
  <c r="L215" i="9"/>
  <c r="F215" i="9"/>
  <c r="B215" i="9" s="1"/>
  <c r="E215" i="9"/>
  <c r="M214" i="9"/>
  <c r="L214" i="9"/>
  <c r="E214" i="9"/>
  <c r="M213" i="9"/>
  <c r="F213" i="9" s="1"/>
  <c r="B213" i="9" s="1"/>
  <c r="L213" i="9"/>
  <c r="E213" i="9"/>
  <c r="L212" i="9"/>
  <c r="E212" i="9"/>
  <c r="F211" i="9"/>
  <c r="F210" i="9"/>
  <c r="F209" i="9"/>
  <c r="F208" i="9"/>
  <c r="F207" i="9"/>
  <c r="F206" i="9"/>
  <c r="F205" i="9"/>
  <c r="F204" i="9"/>
  <c r="F203" i="9"/>
  <c r="F202" i="9"/>
  <c r="F201" i="9"/>
  <c r="F200" i="9"/>
  <c r="F199" i="9"/>
  <c r="F198" i="9"/>
  <c r="F197" i="9"/>
  <c r="F196" i="9"/>
  <c r="F195" i="9"/>
  <c r="F194" i="9"/>
  <c r="F193" i="9"/>
  <c r="F192" i="9"/>
  <c r="G191" i="9"/>
  <c r="E191" i="9" s="1"/>
  <c r="G190" i="9"/>
  <c r="E190" i="9" s="1"/>
  <c r="F190" i="9"/>
  <c r="F189" i="9"/>
  <c r="F188" i="9"/>
  <c r="F187" i="9"/>
  <c r="F186" i="9"/>
  <c r="F185" i="9"/>
  <c r="F184" i="9"/>
  <c r="F183" i="9"/>
  <c r="G182" i="9"/>
  <c r="E182" i="9" s="1"/>
  <c r="B182" i="9" s="1"/>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F159" i="9"/>
  <c r="H158" i="9"/>
  <c r="E158" i="9" s="1"/>
  <c r="B158" i="9" s="1"/>
  <c r="G158" i="9"/>
  <c r="F158" i="9"/>
  <c r="H157" i="9"/>
  <c r="G157" i="9"/>
  <c r="F157" i="9"/>
  <c r="E157" i="9"/>
  <c r="B157" i="9" s="1"/>
  <c r="H156" i="9"/>
  <c r="G156" i="9"/>
  <c r="E156" i="9" s="1"/>
  <c r="B156" i="9" s="1"/>
  <c r="F156" i="9"/>
  <c r="H155" i="9"/>
  <c r="G155" i="9"/>
  <c r="F155" i="9"/>
  <c r="H154" i="9"/>
  <c r="E154" i="9" s="1"/>
  <c r="B154" i="9" s="1"/>
  <c r="G154" i="9"/>
  <c r="F154" i="9"/>
  <c r="H153" i="9"/>
  <c r="G153" i="9"/>
  <c r="F153" i="9"/>
  <c r="E153" i="9"/>
  <c r="B153" i="9" s="1"/>
  <c r="H152" i="9"/>
  <c r="G152" i="9"/>
  <c r="E152" i="9" s="1"/>
  <c r="B152" i="9" s="1"/>
  <c r="F152" i="9"/>
  <c r="H151" i="9"/>
  <c r="G151" i="9"/>
  <c r="F151" i="9"/>
  <c r="H150" i="9"/>
  <c r="E150" i="9" s="1"/>
  <c r="B150" i="9" s="1"/>
  <c r="G150" i="9"/>
  <c r="F150" i="9"/>
  <c r="H149" i="9"/>
  <c r="G149" i="9"/>
  <c r="F149" i="9"/>
  <c r="E149" i="9"/>
  <c r="B149" i="9" s="1"/>
  <c r="H148" i="9"/>
  <c r="G148" i="9"/>
  <c r="E148" i="9" s="1"/>
  <c r="B148" i="9" s="1"/>
  <c r="F148" i="9"/>
  <c r="H147" i="9"/>
  <c r="G147" i="9"/>
  <c r="F147" i="9"/>
  <c r="H146" i="9"/>
  <c r="E146" i="9" s="1"/>
  <c r="B146" i="9" s="1"/>
  <c r="G146" i="9"/>
  <c r="F146" i="9"/>
  <c r="H145" i="9"/>
  <c r="G145" i="9"/>
  <c r="F145" i="9"/>
  <c r="E145" i="9"/>
  <c r="B145" i="9" s="1"/>
  <c r="H144" i="9"/>
  <c r="G144" i="9"/>
  <c r="E144" i="9" s="1"/>
  <c r="B144" i="9" s="1"/>
  <c r="F144" i="9"/>
  <c r="H143" i="9"/>
  <c r="G143" i="9"/>
  <c r="F143" i="9"/>
  <c r="F142" i="9"/>
  <c r="H141" i="9"/>
  <c r="G141" i="9"/>
  <c r="F141" i="9"/>
  <c r="E141" i="9"/>
  <c r="H140" i="9"/>
  <c r="G140" i="9"/>
  <c r="E140" i="9" s="1"/>
  <c r="F140" i="9"/>
  <c r="H139" i="9"/>
  <c r="G139" i="9"/>
  <c r="E139" i="9" s="1"/>
  <c r="F139" i="9"/>
  <c r="B139" i="9"/>
  <c r="H138" i="9"/>
  <c r="G138" i="9"/>
  <c r="F138" i="9"/>
  <c r="E138" i="9"/>
  <c r="B138" i="9" s="1"/>
  <c r="H137" i="9"/>
  <c r="G137" i="9"/>
  <c r="F137" i="9"/>
  <c r="E137" i="9"/>
  <c r="H136" i="9"/>
  <c r="G136" i="9"/>
  <c r="E136" i="9" s="1"/>
  <c r="F136" i="9"/>
  <c r="H135" i="9"/>
  <c r="G135" i="9"/>
  <c r="E135" i="9" s="1"/>
  <c r="F135" i="9"/>
  <c r="B135" i="9"/>
  <c r="H134" i="9"/>
  <c r="G134" i="9"/>
  <c r="F134" i="9"/>
  <c r="E134" i="9"/>
  <c r="B134" i="9" s="1"/>
  <c r="H133" i="9"/>
  <c r="G133" i="9"/>
  <c r="F133" i="9"/>
  <c r="E133" i="9"/>
  <c r="H132" i="9"/>
  <c r="G132" i="9"/>
  <c r="E132" i="9" s="1"/>
  <c r="F132" i="9"/>
  <c r="H131" i="9"/>
  <c r="G131" i="9"/>
  <c r="E131" i="9" s="1"/>
  <c r="F131" i="9"/>
  <c r="B131" i="9"/>
  <c r="H130" i="9"/>
  <c r="G130" i="9"/>
  <c r="F130" i="9"/>
  <c r="E130" i="9"/>
  <c r="B130" i="9" s="1"/>
  <c r="H129" i="9"/>
  <c r="G129" i="9"/>
  <c r="F129" i="9"/>
  <c r="E129" i="9"/>
  <c r="H128" i="9"/>
  <c r="G128" i="9"/>
  <c r="E128" i="9" s="1"/>
  <c r="F128" i="9"/>
  <c r="H127" i="9"/>
  <c r="G127" i="9"/>
  <c r="E127" i="9" s="1"/>
  <c r="F127" i="9"/>
  <c r="B127" i="9"/>
  <c r="H126" i="9"/>
  <c r="G126" i="9"/>
  <c r="F126" i="9"/>
  <c r="E126" i="9"/>
  <c r="B126" i="9" s="1"/>
  <c r="H125" i="9"/>
  <c r="G125" i="9"/>
  <c r="F125" i="9"/>
  <c r="E125" i="9"/>
  <c r="H124" i="9"/>
  <c r="G124" i="9"/>
  <c r="E124" i="9" s="1"/>
  <c r="F124" i="9"/>
  <c r="H123" i="9"/>
  <c r="G123" i="9"/>
  <c r="E123" i="9" s="1"/>
  <c r="F123" i="9"/>
  <c r="B123" i="9"/>
  <c r="H122" i="9"/>
  <c r="G122" i="9"/>
  <c r="F122" i="9"/>
  <c r="E122" i="9"/>
  <c r="B122" i="9" s="1"/>
  <c r="H121" i="9"/>
  <c r="G121" i="9"/>
  <c r="F121" i="9"/>
  <c r="E121" i="9"/>
  <c r="H120" i="9"/>
  <c r="G120" i="9"/>
  <c r="E120" i="9" s="1"/>
  <c r="F120" i="9"/>
  <c r="H119" i="9"/>
  <c r="G119" i="9"/>
  <c r="E119" i="9" s="1"/>
  <c r="F119" i="9"/>
  <c r="B119" i="9"/>
  <c r="H118" i="9"/>
  <c r="G118" i="9"/>
  <c r="F118" i="9"/>
  <c r="E118" i="9"/>
  <c r="B118" i="9" s="1"/>
  <c r="H117" i="9"/>
  <c r="G117" i="9"/>
  <c r="F117" i="9"/>
  <c r="E117" i="9"/>
  <c r="H116" i="9"/>
  <c r="G116" i="9"/>
  <c r="E116" i="9" s="1"/>
  <c r="F116" i="9"/>
  <c r="H115" i="9"/>
  <c r="G115" i="9"/>
  <c r="E115" i="9" s="1"/>
  <c r="F115" i="9"/>
  <c r="B115" i="9"/>
  <c r="H114" i="9"/>
  <c r="G114" i="9"/>
  <c r="F114" i="9"/>
  <c r="E114" i="9"/>
  <c r="B114" i="9" s="1"/>
  <c r="H113" i="9"/>
  <c r="G113" i="9"/>
  <c r="F113" i="9"/>
  <c r="E113" i="9"/>
  <c r="H112" i="9"/>
  <c r="G112" i="9"/>
  <c r="E112" i="9" s="1"/>
  <c r="F112" i="9"/>
  <c r="H111" i="9"/>
  <c r="G111" i="9"/>
  <c r="E111" i="9" s="1"/>
  <c r="F111" i="9"/>
  <c r="B111" i="9"/>
  <c r="H110" i="9"/>
  <c r="G110" i="9"/>
  <c r="F110" i="9"/>
  <c r="E110" i="9"/>
  <c r="B110" i="9" s="1"/>
  <c r="H109" i="9"/>
  <c r="G109" i="9"/>
  <c r="F109" i="9"/>
  <c r="E109" i="9"/>
  <c r="H108" i="9"/>
  <c r="G108" i="9"/>
  <c r="F108" i="9"/>
  <c r="H107" i="9"/>
  <c r="E107" i="9" s="1"/>
  <c r="B107" i="9" s="1"/>
  <c r="G107" i="9"/>
  <c r="F107" i="9"/>
  <c r="H106" i="9"/>
  <c r="G106" i="9"/>
  <c r="F106" i="9"/>
  <c r="E106" i="9"/>
  <c r="B106" i="9" s="1"/>
  <c r="H105" i="9"/>
  <c r="G105" i="9"/>
  <c r="E105" i="9" s="1"/>
  <c r="B105" i="9" s="1"/>
  <c r="F105" i="9"/>
  <c r="H104" i="9"/>
  <c r="G104" i="9"/>
  <c r="E104" i="9" s="1"/>
  <c r="F104" i="9"/>
  <c r="H103" i="9"/>
  <c r="G103" i="9"/>
  <c r="E103" i="9" s="1"/>
  <c r="F103" i="9"/>
  <c r="B103" i="9"/>
  <c r="H102" i="9"/>
  <c r="G102" i="9"/>
  <c r="F102" i="9"/>
  <c r="E102" i="9"/>
  <c r="B102" i="9" s="1"/>
  <c r="H101" i="9"/>
  <c r="G101" i="9"/>
  <c r="F101" i="9"/>
  <c r="E101" i="9"/>
  <c r="H100" i="9"/>
  <c r="G100" i="9"/>
  <c r="F100" i="9"/>
  <c r="H99" i="9"/>
  <c r="E99" i="9" s="1"/>
  <c r="B99" i="9" s="1"/>
  <c r="G99" i="9"/>
  <c r="F99" i="9"/>
  <c r="H98" i="9"/>
  <c r="G98" i="9"/>
  <c r="F98" i="9"/>
  <c r="E98" i="9"/>
  <c r="B98" i="9" s="1"/>
  <c r="H97" i="9"/>
  <c r="G97" i="9"/>
  <c r="E97" i="9" s="1"/>
  <c r="B97" i="9" s="1"/>
  <c r="F97" i="9"/>
  <c r="H96" i="9"/>
  <c r="G96" i="9"/>
  <c r="E96" i="9" s="1"/>
  <c r="F96" i="9"/>
  <c r="H95" i="9"/>
  <c r="G95" i="9"/>
  <c r="E95" i="9" s="1"/>
  <c r="F95" i="9"/>
  <c r="B95" i="9"/>
  <c r="H94" i="9"/>
  <c r="G94" i="9"/>
  <c r="F94" i="9"/>
  <c r="E94" i="9"/>
  <c r="B94" i="9" s="1"/>
  <c r="H93" i="9"/>
  <c r="G93" i="9"/>
  <c r="F93" i="9"/>
  <c r="E93" i="9"/>
  <c r="H92" i="9"/>
  <c r="G92" i="9"/>
  <c r="F92" i="9"/>
  <c r="H91" i="9"/>
  <c r="E91" i="9" s="1"/>
  <c r="B91" i="9" s="1"/>
  <c r="G91" i="9"/>
  <c r="F91" i="9"/>
  <c r="H90" i="9"/>
  <c r="G90" i="9"/>
  <c r="F90" i="9"/>
  <c r="E90" i="9"/>
  <c r="B90" i="9" s="1"/>
  <c r="H89" i="9"/>
  <c r="G89" i="9"/>
  <c r="E89" i="9" s="1"/>
  <c r="B89" i="9" s="1"/>
  <c r="F89" i="9"/>
  <c r="H88" i="9"/>
  <c r="G88" i="9"/>
  <c r="E88" i="9" s="1"/>
  <c r="F88" i="9"/>
  <c r="H87" i="9"/>
  <c r="G87" i="9"/>
  <c r="E87" i="9" s="1"/>
  <c r="F87" i="9"/>
  <c r="B87" i="9"/>
  <c r="H86" i="9"/>
  <c r="G86" i="9"/>
  <c r="F86" i="9"/>
  <c r="E86" i="9"/>
  <c r="B86" i="9" s="1"/>
  <c r="H85" i="9"/>
  <c r="G85" i="9"/>
  <c r="F85" i="9"/>
  <c r="E85" i="9"/>
  <c r="H84" i="9"/>
  <c r="G84" i="9"/>
  <c r="F84" i="9"/>
  <c r="H83" i="9"/>
  <c r="E83" i="9" s="1"/>
  <c r="B83" i="9" s="1"/>
  <c r="G83" i="9"/>
  <c r="F83" i="9"/>
  <c r="H82" i="9"/>
  <c r="G82" i="9"/>
  <c r="F82" i="9"/>
  <c r="E82" i="9"/>
  <c r="B82" i="9" s="1"/>
  <c r="H81" i="9"/>
  <c r="G81" i="9"/>
  <c r="E81" i="9" s="1"/>
  <c r="B81" i="9" s="1"/>
  <c r="F81" i="9"/>
  <c r="H80" i="9"/>
  <c r="G80" i="9"/>
  <c r="E80" i="9" s="1"/>
  <c r="F80" i="9"/>
  <c r="H79" i="9"/>
  <c r="G79" i="9"/>
  <c r="E79" i="9" s="1"/>
  <c r="F79" i="9"/>
  <c r="B79" i="9"/>
  <c r="H78" i="9"/>
  <c r="G78" i="9"/>
  <c r="F78" i="9"/>
  <c r="E78" i="9"/>
  <c r="B78" i="9" s="1"/>
  <c r="H77" i="9"/>
  <c r="G77" i="9"/>
  <c r="F77" i="9"/>
  <c r="E77" i="9"/>
  <c r="H76" i="9"/>
  <c r="G76" i="9"/>
  <c r="F76" i="9"/>
  <c r="H75" i="9"/>
  <c r="E75" i="9" s="1"/>
  <c r="B75" i="9" s="1"/>
  <c r="G75" i="9"/>
  <c r="F75" i="9"/>
  <c r="H74" i="9"/>
  <c r="G74" i="9"/>
  <c r="F74" i="9"/>
  <c r="E74" i="9"/>
  <c r="B74" i="9" s="1"/>
  <c r="H73" i="9"/>
  <c r="G73" i="9"/>
  <c r="E73" i="9" s="1"/>
  <c r="B73" i="9" s="1"/>
  <c r="F73" i="9"/>
  <c r="H72" i="9"/>
  <c r="G72" i="9"/>
  <c r="E72" i="9" s="1"/>
  <c r="F72" i="9"/>
  <c r="H71" i="9"/>
  <c r="G71" i="9"/>
  <c r="E71" i="9" s="1"/>
  <c r="F71" i="9"/>
  <c r="B71" i="9"/>
  <c r="H70" i="9"/>
  <c r="G70" i="9"/>
  <c r="F70" i="9"/>
  <c r="E70" i="9"/>
  <c r="B70" i="9" s="1"/>
  <c r="H69" i="9"/>
  <c r="G69" i="9"/>
  <c r="F69" i="9"/>
  <c r="E69" i="9"/>
  <c r="H68" i="9"/>
  <c r="G68" i="9"/>
  <c r="F68" i="9"/>
  <c r="H67" i="9"/>
  <c r="E67" i="9" s="1"/>
  <c r="B67" i="9" s="1"/>
  <c r="G67" i="9"/>
  <c r="F67" i="9"/>
  <c r="H66" i="9"/>
  <c r="G66" i="9"/>
  <c r="F66" i="9"/>
  <c r="E66" i="9"/>
  <c r="B66" i="9" s="1"/>
  <c r="H65" i="9"/>
  <c r="G65" i="9"/>
  <c r="E65" i="9" s="1"/>
  <c r="B65" i="9" s="1"/>
  <c r="F65" i="9"/>
  <c r="H64" i="9"/>
  <c r="G64" i="9"/>
  <c r="F64" i="9"/>
  <c r="H63" i="9"/>
  <c r="G63" i="9"/>
  <c r="E63" i="9" s="1"/>
  <c r="F63" i="9"/>
  <c r="B63" i="9"/>
  <c r="H62" i="9"/>
  <c r="G62" i="9"/>
  <c r="F62" i="9"/>
  <c r="E62" i="9"/>
  <c r="B62" i="9" s="1"/>
  <c r="H61" i="9"/>
  <c r="G61" i="9"/>
  <c r="F61" i="9"/>
  <c r="E61" i="9"/>
  <c r="H60" i="9"/>
  <c r="G60" i="9"/>
  <c r="F60" i="9"/>
  <c r="H59" i="9"/>
  <c r="E59" i="9" s="1"/>
  <c r="B59" i="9" s="1"/>
  <c r="G59" i="9"/>
  <c r="F59" i="9"/>
  <c r="H58" i="9"/>
  <c r="G58" i="9"/>
  <c r="F58" i="9"/>
  <c r="E58" i="9"/>
  <c r="B58" i="9" s="1"/>
  <c r="H57" i="9"/>
  <c r="G57" i="9"/>
  <c r="E57" i="9" s="1"/>
  <c r="B57" i="9" s="1"/>
  <c r="F57" i="9"/>
  <c r="H56" i="9"/>
  <c r="G56" i="9"/>
  <c r="F56" i="9"/>
  <c r="H55" i="9"/>
  <c r="G55" i="9"/>
  <c r="E55" i="9" s="1"/>
  <c r="F55" i="9"/>
  <c r="B55" i="9"/>
  <c r="H54" i="9"/>
  <c r="G54" i="9"/>
  <c r="F54" i="9"/>
  <c r="E54" i="9"/>
  <c r="B54" i="9" s="1"/>
  <c r="H53" i="9"/>
  <c r="G53" i="9"/>
  <c r="F53" i="9"/>
  <c r="E53" i="9"/>
  <c r="H52" i="9"/>
  <c r="G52" i="9"/>
  <c r="F52" i="9"/>
  <c r="H51" i="9"/>
  <c r="E51" i="9" s="1"/>
  <c r="B51" i="9" s="1"/>
  <c r="G51" i="9"/>
  <c r="F51" i="9"/>
  <c r="H50" i="9"/>
  <c r="G50" i="9"/>
  <c r="F50" i="9"/>
  <c r="E50" i="9"/>
  <c r="B50" i="9" s="1"/>
  <c r="H49" i="9"/>
  <c r="G49" i="9"/>
  <c r="E49" i="9" s="1"/>
  <c r="B49" i="9" s="1"/>
  <c r="F49" i="9"/>
  <c r="H48" i="9"/>
  <c r="G48" i="9"/>
  <c r="F48" i="9"/>
  <c r="H47" i="9"/>
  <c r="G47" i="9"/>
  <c r="E47" i="9" s="1"/>
  <c r="F47" i="9"/>
  <c r="B47" i="9"/>
  <c r="H46" i="9"/>
  <c r="G46" i="9"/>
  <c r="F46" i="9"/>
  <c r="E46" i="9"/>
  <c r="B46" i="9" s="1"/>
  <c r="H45" i="9"/>
  <c r="E45" i="9" s="1"/>
  <c r="G45" i="9"/>
  <c r="F45" i="9"/>
  <c r="H44" i="9"/>
  <c r="G44" i="9"/>
  <c r="F44" i="9"/>
  <c r="H43" i="9"/>
  <c r="G43" i="9"/>
  <c r="F43" i="9"/>
  <c r="H42" i="9"/>
  <c r="G42" i="9"/>
  <c r="E42" i="9" s="1"/>
  <c r="B42" i="9" s="1"/>
  <c r="F42" i="9"/>
  <c r="H41" i="9"/>
  <c r="G41" i="9"/>
  <c r="F41" i="9"/>
  <c r="H40" i="9"/>
  <c r="G40" i="9"/>
  <c r="F40" i="9"/>
  <c r="H39" i="9"/>
  <c r="G39" i="9"/>
  <c r="F39" i="9"/>
  <c r="H38" i="9"/>
  <c r="G38" i="9"/>
  <c r="F38" i="9"/>
  <c r="E38" i="9"/>
  <c r="B38" i="9" s="1"/>
  <c r="H37" i="9"/>
  <c r="G37" i="9"/>
  <c r="F37" i="9"/>
  <c r="H36" i="9"/>
  <c r="G36" i="9"/>
  <c r="F36" i="9"/>
  <c r="H35" i="9"/>
  <c r="E35" i="9" s="1"/>
  <c r="B35" i="9" s="1"/>
  <c r="G35" i="9"/>
  <c r="F35" i="9"/>
  <c r="H34" i="9"/>
  <c r="G34" i="9"/>
  <c r="F34" i="9"/>
  <c r="E34" i="9"/>
  <c r="B34" i="9" s="1"/>
  <c r="H33" i="9"/>
  <c r="G33" i="9"/>
  <c r="F33" i="9"/>
  <c r="H32" i="9"/>
  <c r="G32" i="9"/>
  <c r="F32" i="9"/>
  <c r="H31" i="9"/>
  <c r="G31" i="9"/>
  <c r="E31" i="9" s="1"/>
  <c r="F31" i="9"/>
  <c r="B31" i="9"/>
  <c r="H30" i="9"/>
  <c r="G30" i="9"/>
  <c r="F30" i="9"/>
  <c r="E30" i="9"/>
  <c r="B30" i="9" s="1"/>
  <c r="H29" i="9"/>
  <c r="G29" i="9"/>
  <c r="F29" i="9"/>
  <c r="H28" i="9"/>
  <c r="G28" i="9"/>
  <c r="F28" i="9"/>
  <c r="H27" i="9"/>
  <c r="E27" i="9" s="1"/>
  <c r="B27" i="9" s="1"/>
  <c r="G27" i="9"/>
  <c r="F27" i="9"/>
  <c r="H26" i="9"/>
  <c r="G26" i="9"/>
  <c r="F26" i="9"/>
  <c r="H25" i="9"/>
  <c r="G25" i="9"/>
  <c r="E25" i="9" s="1"/>
  <c r="B25" i="9" s="1"/>
  <c r="F25" i="9"/>
  <c r="H24" i="9"/>
  <c r="G24" i="9"/>
  <c r="F24" i="9"/>
  <c r="H23" i="9"/>
  <c r="G23" i="9"/>
  <c r="E23" i="9" s="1"/>
  <c r="F23" i="9"/>
  <c r="B23" i="9"/>
  <c r="H22" i="9"/>
  <c r="E22" i="9" s="1"/>
  <c r="B22" i="9" s="1"/>
  <c r="G22" i="9"/>
  <c r="F22" i="9"/>
  <c r="H21" i="9"/>
  <c r="G21" i="9"/>
  <c r="F21" i="9"/>
  <c r="E21" i="9"/>
  <c r="F20" i="9"/>
  <c r="I10" i="9"/>
  <c r="F4" i="9"/>
  <c r="O3" i="9"/>
  <c r="G274" i="9" s="1"/>
  <c r="E274" i="9" s="1"/>
  <c r="B274" i="9" s="1"/>
  <c r="I3" i="9"/>
  <c r="G278" i="9" s="1"/>
  <c r="E278" i="9" s="1"/>
  <c r="H3" i="9"/>
  <c r="G3" i="9"/>
  <c r="D101" i="8"/>
  <c r="C1576" i="1" s="1"/>
  <c r="D95" i="8"/>
  <c r="D90" i="8"/>
  <c r="D85" i="8"/>
  <c r="D80" i="8"/>
  <c r="D75" i="8"/>
  <c r="D70" i="8"/>
  <c r="D65" i="8"/>
  <c r="D60" i="8"/>
  <c r="D55" i="8"/>
  <c r="D50" i="8"/>
  <c r="C1525" i="1" s="1"/>
  <c r="D44" i="8"/>
  <c r="D36" i="8"/>
  <c r="D26" i="8"/>
  <c r="D24" i="8" s="1"/>
  <c r="C1499" i="1" s="1"/>
  <c r="H1499" i="1" s="1"/>
  <c r="D18" i="8"/>
  <c r="D8" i="8"/>
  <c r="E44" i="7"/>
  <c r="D44" i="7"/>
  <c r="E39" i="7"/>
  <c r="D39" i="7"/>
  <c r="E38" i="7"/>
  <c r="D38" i="7"/>
  <c r="E30" i="7"/>
  <c r="D30" i="7"/>
  <c r="E23" i="7"/>
  <c r="E22" i="7" s="1"/>
  <c r="D23" i="7"/>
  <c r="D22" i="7" s="1"/>
  <c r="D5" i="7" s="1"/>
  <c r="E14" i="7"/>
  <c r="D14" i="7"/>
  <c r="E7" i="7"/>
  <c r="D7" i="7"/>
  <c r="E6" i="7"/>
  <c r="D6" i="7"/>
  <c r="F140" i="6"/>
  <c r="F139" i="6"/>
  <c r="F138" i="6"/>
  <c r="F137" i="6"/>
  <c r="F136" i="6"/>
  <c r="F135" i="6"/>
  <c r="F134" i="6"/>
  <c r="F133" i="6"/>
  <c r="F132" i="6"/>
  <c r="F131" i="6"/>
  <c r="E130" i="6"/>
  <c r="D130" i="6"/>
  <c r="D129" i="6" s="1"/>
  <c r="F129" i="6"/>
  <c r="E129" i="6"/>
  <c r="F128" i="6"/>
  <c r="F127" i="6"/>
  <c r="F126" i="6"/>
  <c r="F125" i="6"/>
  <c r="F124" i="6"/>
  <c r="F123" i="6"/>
  <c r="F122" i="6"/>
  <c r="E122" i="6"/>
  <c r="D122" i="6"/>
  <c r="F121" i="6"/>
  <c r="F120" i="6"/>
  <c r="F119" i="6"/>
  <c r="E118" i="6"/>
  <c r="D118" i="6"/>
  <c r="F117" i="6"/>
  <c r="F116" i="6"/>
  <c r="F115" i="6"/>
  <c r="E115" i="6"/>
  <c r="E114" i="6" s="1"/>
  <c r="D115" i="6"/>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1235" i="1" s="1"/>
  <c r="F257" i="5"/>
  <c r="F256" i="5"/>
  <c r="F255" i="5"/>
  <c r="F254" i="5"/>
  <c r="F253" i="5"/>
  <c r="F252" i="5"/>
  <c r="F251" i="5"/>
  <c r="F250" i="5"/>
  <c r="E250" i="5"/>
  <c r="D250" i="5"/>
  <c r="F249" i="5"/>
  <c r="F248" i="5"/>
  <c r="F247" i="5"/>
  <c r="E246" i="5"/>
  <c r="E245" i="5" s="1"/>
  <c r="D1222" i="1" s="1"/>
  <c r="D246" i="5"/>
  <c r="F246" i="5" s="1"/>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291" i="9" s="1"/>
  <c r="D191" i="5"/>
  <c r="F189" i="5"/>
  <c r="F188" i="5"/>
  <c r="F187" i="5"/>
  <c r="F186" i="5"/>
  <c r="F185" i="5"/>
  <c r="F184" i="5"/>
  <c r="F183" i="5"/>
  <c r="F182" i="5"/>
  <c r="F181" i="5"/>
  <c r="E180" i="5"/>
  <c r="E177" i="5" s="1"/>
  <c r="D180" i="5"/>
  <c r="F180" i="5" s="1"/>
  <c r="F179" i="5"/>
  <c r="F178" i="5"/>
  <c r="D177" i="5"/>
  <c r="G289" i="9" s="1"/>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F135" i="5"/>
  <c r="E135" i="5"/>
  <c r="D135" i="5"/>
  <c r="E134" i="5"/>
  <c r="D134" i="5"/>
  <c r="F134" i="5" s="1"/>
  <c r="F133" i="5"/>
  <c r="F132" i="5"/>
  <c r="F131" i="5"/>
  <c r="F130" i="5"/>
  <c r="F129" i="5"/>
  <c r="F128" i="5"/>
  <c r="F127" i="5"/>
  <c r="F126" i="5"/>
  <c r="E126" i="5"/>
  <c r="D126" i="5"/>
  <c r="F125" i="5"/>
  <c r="F124" i="5"/>
  <c r="F123" i="5"/>
  <c r="F122" i="5"/>
  <c r="F121" i="5"/>
  <c r="F120" i="5"/>
  <c r="E119" i="5"/>
  <c r="E118" i="5" s="1"/>
  <c r="D119" i="5"/>
  <c r="F119" i="5" s="1"/>
  <c r="F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E78" i="5" s="1"/>
  <c r="D1056" i="1" s="1"/>
  <c r="D79" i="5"/>
  <c r="D78" i="5"/>
  <c r="F77" i="5"/>
  <c r="F76" i="5"/>
  <c r="F75" i="5"/>
  <c r="F74" i="5"/>
  <c r="F73" i="5"/>
  <c r="F72" i="5"/>
  <c r="F71" i="5"/>
  <c r="E70" i="5"/>
  <c r="E69" i="5" s="1"/>
  <c r="D1047" i="1" s="1"/>
  <c r="D70" i="5"/>
  <c r="D69" i="5" s="1"/>
  <c r="F69" i="5" s="1"/>
  <c r="F67" i="5"/>
  <c r="F66" i="5"/>
  <c r="F65" i="5"/>
  <c r="F64" i="5"/>
  <c r="E63" i="5"/>
  <c r="D63" i="5"/>
  <c r="F63" i="5" s="1"/>
  <c r="F62" i="5"/>
  <c r="F61" i="5"/>
  <c r="F60" i="5"/>
  <c r="F59" i="5"/>
  <c r="F58" i="5"/>
  <c r="F57" i="5"/>
  <c r="E56" i="5"/>
  <c r="D56" i="5"/>
  <c r="C1034" i="1" s="1"/>
  <c r="F55" i="5"/>
  <c r="F54" i="5"/>
  <c r="F53"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E142" i="9" s="1"/>
  <c r="B142" i="9" s="1"/>
  <c r="D603" i="4"/>
  <c r="G142" i="9" s="1"/>
  <c r="F602" i="4"/>
  <c r="F601" i="4"/>
  <c r="F600" i="4"/>
  <c r="E599" i="4"/>
  <c r="E593" i="4" s="1"/>
  <c r="D599" i="4"/>
  <c r="F598" i="4"/>
  <c r="F597" i="4"/>
  <c r="F596" i="4"/>
  <c r="F595" i="4"/>
  <c r="E594" i="4"/>
  <c r="D594" i="4"/>
  <c r="F592" i="4"/>
  <c r="F591" i="4"/>
  <c r="F590" i="4"/>
  <c r="E590" i="4"/>
  <c r="D590" i="4"/>
  <c r="F589" i="4"/>
  <c r="F588" i="4"/>
  <c r="E587" i="4"/>
  <c r="D587" i="4"/>
  <c r="F587" i="4" s="1"/>
  <c r="F586" i="4"/>
  <c r="E585" i="4"/>
  <c r="D585" i="4"/>
  <c r="F585" i="4" s="1"/>
  <c r="F584" i="4"/>
  <c r="F583" i="4"/>
  <c r="F582" i="4"/>
  <c r="F581" i="4"/>
  <c r="E581" i="4"/>
  <c r="D581" i="4"/>
  <c r="F580" i="4"/>
  <c r="D580" i="4"/>
  <c r="F579" i="4"/>
  <c r="F578" i="4"/>
  <c r="F577" i="4"/>
  <c r="E577" i="4"/>
  <c r="D577" i="4"/>
  <c r="F576" i="4"/>
  <c r="F575" i="4"/>
  <c r="E574" i="4"/>
  <c r="D574" i="4"/>
  <c r="F573" i="4"/>
  <c r="F572" i="4"/>
  <c r="E571" i="4"/>
  <c r="D571" i="4"/>
  <c r="F570" i="4"/>
  <c r="F569" i="4"/>
  <c r="F568" i="4"/>
  <c r="E568" i="4"/>
  <c r="E567" i="4" s="1"/>
  <c r="D568" i="4"/>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7" i="4"/>
  <c r="F536" i="4"/>
  <c r="E535" i="4"/>
  <c r="D535" i="4"/>
  <c r="F534" i="4"/>
  <c r="F533" i="4"/>
  <c r="F532" i="4"/>
  <c r="F531" i="4"/>
  <c r="E530" i="4"/>
  <c r="D530" i="4"/>
  <c r="F527" i="4"/>
  <c r="F526" i="4"/>
  <c r="F525" i="4"/>
  <c r="E525" i="4"/>
  <c r="E515" i="4" s="1"/>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5" i="4"/>
  <c r="F464" i="4"/>
  <c r="F463" i="4"/>
  <c r="E463" i="4"/>
  <c r="E459" i="4" s="1"/>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1" i="4"/>
  <c r="F440" i="4"/>
  <c r="F439" i="4"/>
  <c r="F438" i="4"/>
  <c r="F437" i="4"/>
  <c r="F436" i="4"/>
  <c r="F435" i="4"/>
  <c r="E435" i="4"/>
  <c r="D435" i="4"/>
  <c r="F434" i="4"/>
  <c r="F433" i="4"/>
  <c r="F432" i="4"/>
  <c r="F431" i="4"/>
  <c r="E430" i="4"/>
  <c r="D430" i="4"/>
  <c r="F429" i="4"/>
  <c r="F428" i="4"/>
  <c r="F427" i="4"/>
  <c r="E427" i="4"/>
  <c r="D427" i="4"/>
  <c r="F426" i="4"/>
  <c r="F425" i="4"/>
  <c r="F424" i="4"/>
  <c r="F423" i="4"/>
  <c r="E422" i="4"/>
  <c r="D422" i="4"/>
  <c r="E418" i="4"/>
  <c r="D418" i="4"/>
  <c r="F418" i="4" s="1"/>
  <c r="E417" i="4"/>
  <c r="D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F300" i="4"/>
  <c r="E300" i="4"/>
  <c r="D300" i="4"/>
  <c r="E299"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3" i="4"/>
  <c r="F262" i="4"/>
  <c r="F261" i="4"/>
  <c r="F260" i="4"/>
  <c r="E259" i="4"/>
  <c r="D259" i="4"/>
  <c r="F258" i="4"/>
  <c r="F257" i="4"/>
  <c r="F256" i="4"/>
  <c r="F255" i="4"/>
  <c r="F254" i="4"/>
  <c r="E253" i="4"/>
  <c r="E252" i="4" s="1"/>
  <c r="D248" i="1"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D210" i="4"/>
  <c r="F209" i="4"/>
  <c r="F208" i="4"/>
  <c r="F207" i="4"/>
  <c r="F206" i="4"/>
  <c r="F205" i="4"/>
  <c r="F204" i="4"/>
  <c r="F203" i="4"/>
  <c r="F202" i="4"/>
  <c r="E202" i="4"/>
  <c r="D202" i="4"/>
  <c r="F201" i="4"/>
  <c r="F200" i="4"/>
  <c r="F199" i="4"/>
  <c r="F198" i="4"/>
  <c r="F197" i="4"/>
  <c r="E197" i="4"/>
  <c r="E196" i="4" s="1"/>
  <c r="D192" i="1" s="1"/>
  <c r="D197" i="4"/>
  <c r="F195" i="4"/>
  <c r="F194" i="4"/>
  <c r="F193" i="4"/>
  <c r="F192" i="4"/>
  <c r="F191" i="4"/>
  <c r="F190" i="4"/>
  <c r="F189" i="4"/>
  <c r="E188" i="4"/>
  <c r="D184" i="1" s="1"/>
  <c r="D188" i="4"/>
  <c r="F187" i="4"/>
  <c r="F186" i="4"/>
  <c r="F185" i="4"/>
  <c r="F184" i="4"/>
  <c r="F183" i="4"/>
  <c r="F182" i="4"/>
  <c r="F181" i="4"/>
  <c r="F180" i="4"/>
  <c r="F179" i="4"/>
  <c r="F178" i="4"/>
  <c r="E177" i="4"/>
  <c r="D173" i="1" s="1"/>
  <c r="D177" i="4"/>
  <c r="C173" i="1" s="1"/>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3" i="4" s="1"/>
  <c r="E152" i="4"/>
  <c r="D148" i="1" s="1"/>
  <c r="F150" i="4"/>
  <c r="F149" i="4"/>
  <c r="F148" i="4"/>
  <c r="F147" i="4"/>
  <c r="F146" i="4"/>
  <c r="F145" i="4"/>
  <c r="F144" i="4"/>
  <c r="F143" i="4"/>
  <c r="F142" i="4"/>
  <c r="F141" i="4"/>
  <c r="E140" i="4"/>
  <c r="E139" i="4" s="1"/>
  <c r="D140" i="4"/>
  <c r="F140" i="4" s="1"/>
  <c r="D139" i="4"/>
  <c r="F139" i="4" s="1"/>
  <c r="F138" i="4"/>
  <c r="F137" i="4"/>
  <c r="F136" i="4"/>
  <c r="F135" i="4"/>
  <c r="E134" i="4"/>
  <c r="F134" i="4" s="1"/>
  <c r="D134" i="4"/>
  <c r="D133" i="4" s="1"/>
  <c r="F132" i="4"/>
  <c r="F131" i="4"/>
  <c r="F130" i="4"/>
  <c r="F129" i="4"/>
  <c r="E128" i="4"/>
  <c r="D128" i="4"/>
  <c r="F128" i="4" s="1"/>
  <c r="F127" i="4"/>
  <c r="F126" i="4"/>
  <c r="F125" i="4"/>
  <c r="E125" i="4"/>
  <c r="D125"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D7" i="4"/>
  <c r="G36" i="3"/>
  <c r="B36" i="3"/>
  <c r="G35" i="3"/>
  <c r="B35" i="3"/>
  <c r="G34" i="3"/>
  <c r="B34" i="3"/>
  <c r="I33" i="3"/>
  <c r="G33" i="3"/>
  <c r="B33" i="3"/>
  <c r="I32" i="3"/>
  <c r="H32" i="3"/>
  <c r="G32" i="3"/>
  <c r="B32" i="3"/>
  <c r="I31" i="3"/>
  <c r="H31" i="3"/>
  <c r="G31" i="3"/>
  <c r="B31" i="3"/>
  <c r="I30" i="3"/>
  <c r="H30" i="3"/>
  <c r="G30" i="3"/>
  <c r="B30" i="3"/>
  <c r="G29" i="3"/>
  <c r="B29" i="3"/>
  <c r="G28" i="3"/>
  <c r="B28" i="3"/>
  <c r="I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7" i="1"/>
  <c r="G1577" i="1"/>
  <c r="C1577" i="1"/>
  <c r="C1575" i="1"/>
  <c r="H1574" i="1"/>
  <c r="C1574" i="1"/>
  <c r="G1574" i="1" s="1"/>
  <c r="H1573" i="1"/>
  <c r="G1573" i="1"/>
  <c r="C1573" i="1"/>
  <c r="C1572" i="1"/>
  <c r="G1571" i="1"/>
  <c r="C1571" i="1"/>
  <c r="H1571" i="1" s="1"/>
  <c r="C1570" i="1"/>
  <c r="H1569" i="1"/>
  <c r="G1569" i="1"/>
  <c r="C1569" i="1"/>
  <c r="G1568" i="1"/>
  <c r="C1568" i="1"/>
  <c r="H1568" i="1" s="1"/>
  <c r="C1567" i="1"/>
  <c r="C1566" i="1"/>
  <c r="C1565" i="1"/>
  <c r="H1565" i="1" s="1"/>
  <c r="H1564" i="1"/>
  <c r="C1564" i="1"/>
  <c r="G1564" i="1" s="1"/>
  <c r="G1563" i="1"/>
  <c r="C1563" i="1"/>
  <c r="H1563" i="1" s="1"/>
  <c r="C1562" i="1"/>
  <c r="C1561" i="1"/>
  <c r="H1561" i="1" s="1"/>
  <c r="C1560" i="1"/>
  <c r="H1560" i="1" s="1"/>
  <c r="C1559" i="1"/>
  <c r="H1558" i="1"/>
  <c r="C1558" i="1"/>
  <c r="G1558" i="1" s="1"/>
  <c r="H1557" i="1"/>
  <c r="G1557" i="1"/>
  <c r="C1557" i="1"/>
  <c r="H1556" i="1"/>
  <c r="C1556" i="1"/>
  <c r="G1556" i="1" s="1"/>
  <c r="C1555" i="1"/>
  <c r="C1554" i="1"/>
  <c r="H1553" i="1"/>
  <c r="G1553" i="1"/>
  <c r="C1553" i="1"/>
  <c r="H1552" i="1"/>
  <c r="G1552" i="1"/>
  <c r="C1552" i="1"/>
  <c r="C1551" i="1"/>
  <c r="H1550" i="1"/>
  <c r="C1550" i="1"/>
  <c r="G1550" i="1" s="1"/>
  <c r="H1549" i="1"/>
  <c r="G1549" i="1"/>
  <c r="C1549" i="1"/>
  <c r="H1548" i="1"/>
  <c r="C1548" i="1"/>
  <c r="G1548" i="1" s="1"/>
  <c r="C1547" i="1"/>
  <c r="C1546" i="1"/>
  <c r="H1545" i="1"/>
  <c r="G1545" i="1"/>
  <c r="C1545" i="1"/>
  <c r="C1544" i="1"/>
  <c r="C1543" i="1"/>
  <c r="H1542" i="1"/>
  <c r="C1542" i="1"/>
  <c r="G1542" i="1" s="1"/>
  <c r="H1541" i="1"/>
  <c r="G1541" i="1"/>
  <c r="C1541" i="1"/>
  <c r="C1540" i="1"/>
  <c r="G1539" i="1"/>
  <c r="C1539" i="1"/>
  <c r="H1539" i="1" s="1"/>
  <c r="C1538" i="1"/>
  <c r="H1537" i="1"/>
  <c r="G1537" i="1"/>
  <c r="C1537" i="1"/>
  <c r="C1536" i="1"/>
  <c r="C1535" i="1"/>
  <c r="C1534" i="1"/>
  <c r="H1533" i="1"/>
  <c r="G1533" i="1"/>
  <c r="C1533" i="1"/>
  <c r="C1532" i="1"/>
  <c r="G1532" i="1" s="1"/>
  <c r="C1531" i="1"/>
  <c r="H1531" i="1" s="1"/>
  <c r="C1530" i="1"/>
  <c r="H1529" i="1"/>
  <c r="G1529" i="1"/>
  <c r="C1529" i="1"/>
  <c r="H1528" i="1"/>
  <c r="G1528" i="1"/>
  <c r="C1528" i="1"/>
  <c r="C1527" i="1"/>
  <c r="C1526" i="1"/>
  <c r="G1526" i="1" s="1"/>
  <c r="C1523" i="1"/>
  <c r="C1522" i="1"/>
  <c r="H1521" i="1"/>
  <c r="G1521" i="1"/>
  <c r="C1521" i="1"/>
  <c r="H1520" i="1"/>
  <c r="G1520" i="1"/>
  <c r="C1520" i="1"/>
  <c r="C1519" i="1"/>
  <c r="H1516" i="1"/>
  <c r="G1516" i="1"/>
  <c r="C1516" i="1"/>
  <c r="C1515" i="1"/>
  <c r="H1514" i="1"/>
  <c r="C1514" i="1"/>
  <c r="G1514" i="1" s="1"/>
  <c r="H1513" i="1"/>
  <c r="G1513" i="1"/>
  <c r="C1513" i="1"/>
  <c r="G1512" i="1"/>
  <c r="C1512" i="1"/>
  <c r="H1512" i="1" s="1"/>
  <c r="G1511" i="1"/>
  <c r="C1511" i="1"/>
  <c r="H1511" i="1" s="1"/>
  <c r="C1510" i="1"/>
  <c r="G1510" i="1" s="1"/>
  <c r="C1509" i="1"/>
  <c r="H1509" i="1" s="1"/>
  <c r="H1508" i="1"/>
  <c r="G1508" i="1"/>
  <c r="C1508" i="1"/>
  <c r="G1507" i="1"/>
  <c r="C1507" i="1"/>
  <c r="H1507" i="1" s="1"/>
  <c r="H1506" i="1"/>
  <c r="C1506" i="1"/>
  <c r="G1506" i="1" s="1"/>
  <c r="H1505" i="1"/>
  <c r="G1505" i="1"/>
  <c r="C1505" i="1"/>
  <c r="C1504" i="1"/>
  <c r="H1504" i="1" s="1"/>
  <c r="G1503" i="1"/>
  <c r="C1503" i="1"/>
  <c r="H1503" i="1" s="1"/>
  <c r="C1502" i="1"/>
  <c r="G1502" i="1" s="1"/>
  <c r="H1500" i="1"/>
  <c r="G1500" i="1"/>
  <c r="C1500" i="1"/>
  <c r="H1498" i="1"/>
  <c r="C1498" i="1"/>
  <c r="G1498" i="1" s="1"/>
  <c r="H1497" i="1"/>
  <c r="G1497" i="1"/>
  <c r="C1497" i="1"/>
  <c r="G1496" i="1"/>
  <c r="C1496" i="1"/>
  <c r="H1496" i="1" s="1"/>
  <c r="G1495" i="1"/>
  <c r="C1495" i="1"/>
  <c r="H1495" i="1" s="1"/>
  <c r="H1494" i="1"/>
  <c r="C1494" i="1"/>
  <c r="G1494" i="1" s="1"/>
  <c r="C1492" i="1"/>
  <c r="C1491" i="1"/>
  <c r="C1490" i="1"/>
  <c r="C1489" i="1"/>
  <c r="H1489" i="1" s="1"/>
  <c r="C1488" i="1"/>
  <c r="G1488" i="1" s="1"/>
  <c r="G1487" i="1"/>
  <c r="C1487" i="1"/>
  <c r="H1487" i="1" s="1"/>
  <c r="C1486" i="1"/>
  <c r="C1485" i="1"/>
  <c r="H1485" i="1" s="1"/>
  <c r="G1484" i="1"/>
  <c r="C1484" i="1"/>
  <c r="H1484" i="1" s="1"/>
  <c r="C1483" i="1"/>
  <c r="C1482" i="1"/>
  <c r="G1482" i="1" s="1"/>
  <c r="H1480" i="1"/>
  <c r="C1480" i="1"/>
  <c r="G1480" i="1" s="1"/>
  <c r="G1479" i="1"/>
  <c r="D1479" i="1"/>
  <c r="C1479" i="1"/>
  <c r="J1479" i="1" s="1"/>
  <c r="D1478" i="1"/>
  <c r="C1478" i="1"/>
  <c r="J1478" i="1" s="1"/>
  <c r="G1477" i="1"/>
  <c r="D1477" i="1"/>
  <c r="C1477" i="1"/>
  <c r="G1476" i="1"/>
  <c r="D1476" i="1"/>
  <c r="C1476" i="1"/>
  <c r="D1475" i="1"/>
  <c r="C1475" i="1"/>
  <c r="D1474" i="1"/>
  <c r="C1474" i="1"/>
  <c r="D1473" i="1"/>
  <c r="G1473" i="1" s="1"/>
  <c r="C1473" i="1"/>
  <c r="H1472" i="1"/>
  <c r="G1472" i="1"/>
  <c r="I1472" i="1" s="1"/>
  <c r="D1472" i="1"/>
  <c r="C1472" i="1"/>
  <c r="J1472" i="1" s="1"/>
  <c r="D1471" i="1"/>
  <c r="C1471" i="1"/>
  <c r="J1471" i="1" s="1"/>
  <c r="G1470" i="1"/>
  <c r="D1470" i="1"/>
  <c r="C1470" i="1"/>
  <c r="G1469" i="1"/>
  <c r="D1469" i="1"/>
  <c r="C1469" i="1"/>
  <c r="H1468" i="1"/>
  <c r="G1468" i="1"/>
  <c r="D1468" i="1"/>
  <c r="C1468" i="1"/>
  <c r="J1468" i="1" s="1"/>
  <c r="J1467" i="1"/>
  <c r="D1467" i="1"/>
  <c r="C1467" i="1"/>
  <c r="D1466" i="1"/>
  <c r="C1466" i="1"/>
  <c r="D1465" i="1"/>
  <c r="G1465" i="1" s="1"/>
  <c r="C1465" i="1"/>
  <c r="H1464" i="1"/>
  <c r="G1464" i="1"/>
  <c r="I1464" i="1" s="1"/>
  <c r="D1464" i="1"/>
  <c r="C1464" i="1"/>
  <c r="J1464" i="1" s="1"/>
  <c r="D1463" i="1"/>
  <c r="C1463" i="1"/>
  <c r="J1463" i="1" s="1"/>
  <c r="D1462" i="1"/>
  <c r="C1462" i="1"/>
  <c r="D1461" i="1"/>
  <c r="C1461" i="1"/>
  <c r="D1460" i="1"/>
  <c r="G1460" i="1" s="1"/>
  <c r="C1460" i="1"/>
  <c r="H1459" i="1"/>
  <c r="G1459" i="1"/>
  <c r="I1459" i="1" s="1"/>
  <c r="D1459" i="1"/>
  <c r="C1459" i="1"/>
  <c r="J1459" i="1" s="1"/>
  <c r="D1458" i="1"/>
  <c r="C1458" i="1"/>
  <c r="J1458" i="1" s="1"/>
  <c r="D1457" i="1"/>
  <c r="C1457" i="1"/>
  <c r="G1456" i="1"/>
  <c r="D1456" i="1"/>
  <c r="C1456" i="1"/>
  <c r="D1455" i="1"/>
  <c r="G1455" i="1" s="1"/>
  <c r="C1455" i="1"/>
  <c r="D1454" i="1"/>
  <c r="D1453" i="1"/>
  <c r="J1452" i="1"/>
  <c r="D1452" i="1"/>
  <c r="C1452" i="1"/>
  <c r="D1451" i="1"/>
  <c r="C1451" i="1"/>
  <c r="D1450" i="1"/>
  <c r="G1450" i="1" s="1"/>
  <c r="C1450" i="1"/>
  <c r="H1449" i="1"/>
  <c r="G1449" i="1"/>
  <c r="I1449" i="1" s="1"/>
  <c r="D1449" i="1"/>
  <c r="C1449" i="1"/>
  <c r="J1449" i="1" s="1"/>
  <c r="D1448" i="1"/>
  <c r="C1448" i="1"/>
  <c r="J1448" i="1" s="1"/>
  <c r="D1447" i="1"/>
  <c r="C1447" i="1"/>
  <c r="G1446" i="1"/>
  <c r="D1446" i="1"/>
  <c r="C1446" i="1"/>
  <c r="G1445" i="1"/>
  <c r="D1445" i="1"/>
  <c r="H1445" i="1" s="1"/>
  <c r="C1445" i="1"/>
  <c r="H1444" i="1"/>
  <c r="D1444" i="1"/>
  <c r="C1444" i="1"/>
  <c r="J1443" i="1"/>
  <c r="H1443" i="1"/>
  <c r="G1443" i="1"/>
  <c r="D1443" i="1"/>
  <c r="C1443" i="1"/>
  <c r="J1442" i="1"/>
  <c r="D1442" i="1"/>
  <c r="C1442" i="1"/>
  <c r="D1441" i="1"/>
  <c r="C1441" i="1"/>
  <c r="H1440" i="1"/>
  <c r="D1440" i="1"/>
  <c r="C1440" i="1"/>
  <c r="J1439" i="1"/>
  <c r="H1439" i="1"/>
  <c r="G1439" i="1"/>
  <c r="D1439" i="1"/>
  <c r="C1439" i="1"/>
  <c r="H1438" i="1"/>
  <c r="G1438" i="1"/>
  <c r="D1438" i="1"/>
  <c r="C1438" i="1"/>
  <c r="H1437" i="1"/>
  <c r="G1437" i="1"/>
  <c r="D1437" i="1"/>
  <c r="C1437" i="1"/>
  <c r="D1434" i="1"/>
  <c r="C1434" i="1"/>
  <c r="D1433" i="1"/>
  <c r="H1433" i="1" s="1"/>
  <c r="C1433" i="1"/>
  <c r="G1432" i="1"/>
  <c r="D1432" i="1"/>
  <c r="H1432" i="1" s="1"/>
  <c r="C1432" i="1"/>
  <c r="G1431" i="1"/>
  <c r="D1431" i="1"/>
  <c r="H1431" i="1" s="1"/>
  <c r="C1431" i="1"/>
  <c r="D1430" i="1"/>
  <c r="C1430" i="1"/>
  <c r="D1429" i="1"/>
  <c r="H1429" i="1" s="1"/>
  <c r="C1429" i="1"/>
  <c r="G1428" i="1"/>
  <c r="D1428" i="1"/>
  <c r="H1428" i="1" s="1"/>
  <c r="C1428" i="1"/>
  <c r="G1427" i="1"/>
  <c r="D1427" i="1"/>
  <c r="H1427" i="1" s="1"/>
  <c r="C1427" i="1"/>
  <c r="D1426" i="1"/>
  <c r="C1426" i="1"/>
  <c r="D1425" i="1"/>
  <c r="H1425" i="1" s="1"/>
  <c r="C1425" i="1"/>
  <c r="G1424" i="1"/>
  <c r="D1424" i="1"/>
  <c r="H1424" i="1" s="1"/>
  <c r="C1424" i="1"/>
  <c r="G1423" i="1"/>
  <c r="D1423" i="1"/>
  <c r="H1423" i="1" s="1"/>
  <c r="C1423" i="1"/>
  <c r="D1422" i="1"/>
  <c r="C1422" i="1"/>
  <c r="D1421" i="1"/>
  <c r="H1421" i="1" s="1"/>
  <c r="C1421" i="1"/>
  <c r="D1420" i="1"/>
  <c r="C1420" i="1"/>
  <c r="G1419" i="1"/>
  <c r="D1419" i="1"/>
  <c r="H1419" i="1" s="1"/>
  <c r="C1419" i="1"/>
  <c r="D1418" i="1"/>
  <c r="C1418" i="1"/>
  <c r="D1417" i="1"/>
  <c r="H1417" i="1" s="1"/>
  <c r="C1417" i="1"/>
  <c r="G1416" i="1"/>
  <c r="D1416" i="1"/>
  <c r="H1416" i="1" s="1"/>
  <c r="C1416" i="1"/>
  <c r="G1415" i="1"/>
  <c r="D1415" i="1"/>
  <c r="H1415" i="1" s="1"/>
  <c r="C1415" i="1"/>
  <c r="D1414" i="1"/>
  <c r="C1414" i="1"/>
  <c r="D1413" i="1"/>
  <c r="H1413" i="1" s="1"/>
  <c r="C1413" i="1"/>
  <c r="D1412" i="1"/>
  <c r="D1411" i="1"/>
  <c r="C1411" i="1"/>
  <c r="D1410" i="1"/>
  <c r="C1410"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D1355" i="1"/>
  <c r="D1354" i="1"/>
  <c r="C1354" i="1"/>
  <c r="G1353" i="1"/>
  <c r="D1353" i="1"/>
  <c r="H1353" i="1" s="1"/>
  <c r="C1353" i="1"/>
  <c r="G1352" i="1"/>
  <c r="D1352" i="1"/>
  <c r="H1352" i="1" s="1"/>
  <c r="C1352" i="1"/>
  <c r="D1351" i="1"/>
  <c r="H1351" i="1" s="1"/>
  <c r="C1351" i="1"/>
  <c r="D1350" i="1"/>
  <c r="C1350" i="1"/>
  <c r="G1349" i="1"/>
  <c r="D1349" i="1"/>
  <c r="H1349" i="1" s="1"/>
  <c r="C1349" i="1"/>
  <c r="G1348" i="1"/>
  <c r="D1348" i="1"/>
  <c r="H1348" i="1" s="1"/>
  <c r="C1348" i="1"/>
  <c r="G1347" i="1"/>
  <c r="D1347" i="1"/>
  <c r="H1347" i="1" s="1"/>
  <c r="C1347" i="1"/>
  <c r="D1346" i="1"/>
  <c r="C1346" i="1"/>
  <c r="G1345" i="1"/>
  <c r="D1345" i="1"/>
  <c r="H1345" i="1" s="1"/>
  <c r="C1345" i="1"/>
  <c r="G1344" i="1"/>
  <c r="D1344" i="1"/>
  <c r="H1344" i="1" s="1"/>
  <c r="C1344" i="1"/>
  <c r="G1343" i="1"/>
  <c r="D1343" i="1"/>
  <c r="H1343" i="1" s="1"/>
  <c r="C1343" i="1"/>
  <c r="D1342" i="1"/>
  <c r="C1342" i="1"/>
  <c r="G1341" i="1"/>
  <c r="D1341" i="1"/>
  <c r="H1341" i="1" s="1"/>
  <c r="C1341" i="1"/>
  <c r="G1340" i="1"/>
  <c r="D1340" i="1"/>
  <c r="H1340" i="1" s="1"/>
  <c r="C1340" i="1"/>
  <c r="G1339" i="1"/>
  <c r="D1339" i="1"/>
  <c r="H1339" i="1" s="1"/>
  <c r="C1339" i="1"/>
  <c r="D1338" i="1"/>
  <c r="C1338" i="1"/>
  <c r="G1337" i="1"/>
  <c r="D1337" i="1"/>
  <c r="H1337" i="1" s="1"/>
  <c r="C1337" i="1"/>
  <c r="G1336" i="1"/>
  <c r="D1336" i="1"/>
  <c r="H1336" i="1" s="1"/>
  <c r="C1336" i="1"/>
  <c r="D1335" i="1"/>
  <c r="H1335" i="1" s="1"/>
  <c r="C1335" i="1"/>
  <c r="D1334" i="1"/>
  <c r="C1334" i="1"/>
  <c r="G1333" i="1"/>
  <c r="D1333" i="1"/>
  <c r="H1333" i="1" s="1"/>
  <c r="C1333" i="1"/>
  <c r="G1332" i="1"/>
  <c r="D1332" i="1"/>
  <c r="H1332" i="1" s="1"/>
  <c r="C1332" i="1"/>
  <c r="G1331" i="1"/>
  <c r="D1331" i="1"/>
  <c r="H1331" i="1" s="1"/>
  <c r="C1331" i="1"/>
  <c r="D1330" i="1"/>
  <c r="C1330" i="1"/>
  <c r="D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D1274" i="1"/>
  <c r="C1274" i="1"/>
  <c r="H1274" i="1" s="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D1265" i="1"/>
  <c r="C1265" i="1"/>
  <c r="D1264" i="1"/>
  <c r="C1264" i="1"/>
  <c r="H1264" i="1" s="1"/>
  <c r="D1263" i="1"/>
  <c r="C1263" i="1"/>
  <c r="H1262" i="1"/>
  <c r="D1262" i="1"/>
  <c r="C1262" i="1"/>
  <c r="G1262" i="1" s="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D1247" i="1"/>
  <c r="C1247" i="1"/>
  <c r="H1246" i="1"/>
  <c r="G1246" i="1"/>
  <c r="D1246" i="1"/>
  <c r="C1246" i="1"/>
  <c r="H1245" i="1"/>
  <c r="G1245" i="1"/>
  <c r="D1245" i="1"/>
  <c r="C1245" i="1"/>
  <c r="H1244" i="1"/>
  <c r="D1244" i="1"/>
  <c r="C1244" i="1"/>
  <c r="H1243" i="1"/>
  <c r="G1243" i="1"/>
  <c r="D1243" i="1"/>
  <c r="C1243" i="1"/>
  <c r="H1242" i="1"/>
  <c r="G1242" i="1"/>
  <c r="D1242" i="1"/>
  <c r="C1242" i="1"/>
  <c r="H1241" i="1"/>
  <c r="G1241" i="1"/>
  <c r="D1241" i="1"/>
  <c r="C1241" i="1"/>
  <c r="H1240" i="1"/>
  <c r="D1240" i="1"/>
  <c r="C1240" i="1"/>
  <c r="H1239" i="1"/>
  <c r="G1239" i="1"/>
  <c r="D1239" i="1"/>
  <c r="C1239" i="1"/>
  <c r="H1238" i="1"/>
  <c r="G1238" i="1"/>
  <c r="D1238" i="1"/>
  <c r="C1238" i="1"/>
  <c r="H1237" i="1"/>
  <c r="D1237" i="1"/>
  <c r="G1237" i="1" s="1"/>
  <c r="C1237" i="1"/>
  <c r="D1236" i="1"/>
  <c r="D1234" i="1"/>
  <c r="C1234" i="1"/>
  <c r="D1233" i="1"/>
  <c r="C1233" i="1"/>
  <c r="D1232" i="1"/>
  <c r="C1232" i="1"/>
  <c r="D1231" i="1"/>
  <c r="C1231" i="1"/>
  <c r="D1230" i="1"/>
  <c r="C1230" i="1"/>
  <c r="D1229" i="1"/>
  <c r="C1229" i="1"/>
  <c r="D1228" i="1"/>
  <c r="C1228" i="1"/>
  <c r="D1227" i="1"/>
  <c r="C1227" i="1"/>
  <c r="D1226" i="1"/>
  <c r="C1226" i="1"/>
  <c r="D1225" i="1"/>
  <c r="C1225" i="1"/>
  <c r="D1224" i="1"/>
  <c r="C1224" i="1"/>
  <c r="G1221" i="1"/>
  <c r="D1221" i="1"/>
  <c r="H1221" i="1" s="1"/>
  <c r="C1221" i="1"/>
  <c r="G1220" i="1"/>
  <c r="D1220" i="1"/>
  <c r="H1220" i="1" s="1"/>
  <c r="C1220" i="1"/>
  <c r="D1219" i="1"/>
  <c r="C1219" i="1"/>
  <c r="D1218" i="1"/>
  <c r="H1218" i="1" s="1"/>
  <c r="C1218" i="1"/>
  <c r="G1217" i="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G1182" i="1"/>
  <c r="D1182" i="1"/>
  <c r="H1182" i="1" s="1"/>
  <c r="C1182" i="1"/>
  <c r="G1181" i="1"/>
  <c r="D1181" i="1"/>
  <c r="H1181" i="1" s="1"/>
  <c r="C1181" i="1"/>
  <c r="G1180" i="1"/>
  <c r="D1180" i="1"/>
  <c r="H1180" i="1" s="1"/>
  <c r="C1180" i="1"/>
  <c r="D1179" i="1"/>
  <c r="C1179" i="1"/>
  <c r="G1178" i="1"/>
  <c r="D1178" i="1"/>
  <c r="H1178" i="1" s="1"/>
  <c r="C1178" i="1"/>
  <c r="G1177" i="1"/>
  <c r="D1177" i="1"/>
  <c r="H1177" i="1" s="1"/>
  <c r="C1177" i="1"/>
  <c r="D1176" i="1"/>
  <c r="H1176" i="1" s="1"/>
  <c r="C1176" i="1"/>
  <c r="D1175" i="1"/>
  <c r="C1175" i="1"/>
  <c r="G1174" i="1"/>
  <c r="D1174" i="1"/>
  <c r="H1174" i="1" s="1"/>
  <c r="C1174" i="1"/>
  <c r="D1173" i="1"/>
  <c r="H1173" i="1" s="1"/>
  <c r="C1173" i="1"/>
  <c r="G1172" i="1"/>
  <c r="D1172" i="1"/>
  <c r="H1172" i="1" s="1"/>
  <c r="C1172" i="1"/>
  <c r="D1171" i="1"/>
  <c r="C1171" i="1"/>
  <c r="G1170" i="1"/>
  <c r="D1170" i="1"/>
  <c r="H1170" i="1" s="1"/>
  <c r="C1170" i="1"/>
  <c r="G1169" i="1"/>
  <c r="D1169" i="1"/>
  <c r="H1169" i="1" s="1"/>
  <c r="C1169" i="1"/>
  <c r="D1168" i="1"/>
  <c r="D1167" i="1"/>
  <c r="G1166" i="1"/>
  <c r="D1166" i="1"/>
  <c r="H1166" i="1" s="1"/>
  <c r="C1166" i="1"/>
  <c r="G1165" i="1"/>
  <c r="D1165" i="1"/>
  <c r="C1165" i="1"/>
  <c r="H1165" i="1" s="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D1156" i="1"/>
  <c r="C1156" i="1"/>
  <c r="G1156" i="1" s="1"/>
  <c r="D1155" i="1"/>
  <c r="C1155" i="1"/>
  <c r="D1154" i="1"/>
  <c r="C1154" i="1"/>
  <c r="D1151" i="1"/>
  <c r="C1151" i="1"/>
  <c r="G1151" i="1" s="1"/>
  <c r="G1150" i="1"/>
  <c r="D1150" i="1"/>
  <c r="H1150" i="1" s="1"/>
  <c r="C1150" i="1"/>
  <c r="D1149" i="1"/>
  <c r="C1149" i="1"/>
  <c r="D1148" i="1"/>
  <c r="D1147" i="1"/>
  <c r="G1147" i="1" s="1"/>
  <c r="C1147" i="1"/>
  <c r="D1146" i="1"/>
  <c r="C1146" i="1"/>
  <c r="H1145" i="1"/>
  <c r="D1145" i="1"/>
  <c r="G1145" i="1" s="1"/>
  <c r="C1145" i="1"/>
  <c r="D1144" i="1"/>
  <c r="G1144" i="1" s="1"/>
  <c r="C1144" i="1"/>
  <c r="H1143" i="1"/>
  <c r="D1143" i="1"/>
  <c r="G1143" i="1" s="1"/>
  <c r="C1143" i="1"/>
  <c r="D1142" i="1"/>
  <c r="D1141" i="1"/>
  <c r="G1141" i="1" s="1"/>
  <c r="C1141" i="1"/>
  <c r="H1140" i="1"/>
  <c r="D1140" i="1"/>
  <c r="G1140" i="1" s="1"/>
  <c r="C1140" i="1"/>
  <c r="H1139" i="1"/>
  <c r="D1139" i="1"/>
  <c r="G1139" i="1" s="1"/>
  <c r="C1139" i="1"/>
  <c r="H1138" i="1"/>
  <c r="D1138" i="1"/>
  <c r="G1138" i="1" s="1"/>
  <c r="C1138" i="1"/>
  <c r="D1137" i="1"/>
  <c r="G1137" i="1" s="1"/>
  <c r="C1137" i="1"/>
  <c r="H1136" i="1"/>
  <c r="D1136" i="1"/>
  <c r="G1136" i="1" s="1"/>
  <c r="C1136" i="1"/>
  <c r="D1135" i="1"/>
  <c r="C1135" i="1"/>
  <c r="H1135" i="1" s="1"/>
  <c r="H1134" i="1"/>
  <c r="D1134" i="1"/>
  <c r="G1134" i="1" s="1"/>
  <c r="C1134" i="1"/>
  <c r="D1133" i="1"/>
  <c r="G1133" i="1" s="1"/>
  <c r="C1133" i="1"/>
  <c r="H1132" i="1"/>
  <c r="D1132" i="1"/>
  <c r="G1132" i="1" s="1"/>
  <c r="C1132" i="1"/>
  <c r="H1131" i="1"/>
  <c r="D1131" i="1"/>
  <c r="G1131" i="1" s="1"/>
  <c r="C1131" i="1"/>
  <c r="H1130" i="1"/>
  <c r="D1130" i="1"/>
  <c r="G1130" i="1" s="1"/>
  <c r="C1130" i="1"/>
  <c r="D1129" i="1"/>
  <c r="G1129" i="1" s="1"/>
  <c r="C1129" i="1"/>
  <c r="H1128" i="1"/>
  <c r="D1128" i="1"/>
  <c r="G1128" i="1" s="1"/>
  <c r="C1128" i="1"/>
  <c r="D1127" i="1"/>
  <c r="H1126" i="1"/>
  <c r="D1126" i="1"/>
  <c r="G1126" i="1" s="1"/>
  <c r="C1126" i="1"/>
  <c r="D1125" i="1"/>
  <c r="G1125" i="1" s="1"/>
  <c r="C1125" i="1"/>
  <c r="H1123" i="1"/>
  <c r="D1123" i="1"/>
  <c r="G1123" i="1" s="1"/>
  <c r="C1123" i="1"/>
  <c r="H1122" i="1"/>
  <c r="D1122" i="1"/>
  <c r="G1122" i="1" s="1"/>
  <c r="C1122" i="1"/>
  <c r="D1121" i="1"/>
  <c r="G1121" i="1" s="1"/>
  <c r="C1121" i="1"/>
  <c r="H1120" i="1"/>
  <c r="D1120" i="1"/>
  <c r="G1120" i="1" s="1"/>
  <c r="C1120" i="1"/>
  <c r="H1119" i="1"/>
  <c r="D1119" i="1"/>
  <c r="G1119" i="1" s="1"/>
  <c r="C1119" i="1"/>
  <c r="H1118" i="1"/>
  <c r="D1118" i="1"/>
  <c r="G1118" i="1" s="1"/>
  <c r="C1118" i="1"/>
  <c r="D1117" i="1"/>
  <c r="G1117" i="1" s="1"/>
  <c r="C1117" i="1"/>
  <c r="H1116" i="1"/>
  <c r="D1116" i="1"/>
  <c r="G1116" i="1" s="1"/>
  <c r="C1116" i="1"/>
  <c r="H1115" i="1"/>
  <c r="D1115" i="1"/>
  <c r="G1115" i="1" s="1"/>
  <c r="C1115" i="1"/>
  <c r="H1114" i="1"/>
  <c r="D1114" i="1"/>
  <c r="G1114" i="1" s="1"/>
  <c r="C1114" i="1"/>
  <c r="D1113" i="1"/>
  <c r="G1113" i="1" s="1"/>
  <c r="C1113" i="1"/>
  <c r="H1112" i="1"/>
  <c r="D1112" i="1"/>
  <c r="G1112" i="1" s="1"/>
  <c r="C1112" i="1"/>
  <c r="H1111" i="1"/>
  <c r="D1111" i="1"/>
  <c r="G1111" i="1" s="1"/>
  <c r="C1111" i="1"/>
  <c r="H1110" i="1"/>
  <c r="D1110" i="1"/>
  <c r="G1110" i="1" s="1"/>
  <c r="C1110" i="1"/>
  <c r="D1109" i="1"/>
  <c r="G1109" i="1" s="1"/>
  <c r="C1109" i="1"/>
  <c r="H1108" i="1"/>
  <c r="D1108" i="1"/>
  <c r="G1108" i="1" s="1"/>
  <c r="C1108" i="1"/>
  <c r="H1107" i="1"/>
  <c r="D1107" i="1"/>
  <c r="G1107" i="1" s="1"/>
  <c r="C1107" i="1"/>
  <c r="H1106" i="1"/>
  <c r="D1106" i="1"/>
  <c r="G1106" i="1" s="1"/>
  <c r="C1106" i="1"/>
  <c r="D1105" i="1"/>
  <c r="G1105" i="1" s="1"/>
  <c r="C1105" i="1"/>
  <c r="H1104" i="1"/>
  <c r="D1104" i="1"/>
  <c r="G1104" i="1" s="1"/>
  <c r="C1104" i="1"/>
  <c r="H1103" i="1"/>
  <c r="D1103" i="1"/>
  <c r="G1103" i="1" s="1"/>
  <c r="C1103" i="1"/>
  <c r="H1102" i="1"/>
  <c r="D1102" i="1"/>
  <c r="G1102" i="1" s="1"/>
  <c r="C1102" i="1"/>
  <c r="D1101" i="1"/>
  <c r="G1101" i="1" s="1"/>
  <c r="C1101" i="1"/>
  <c r="H1100" i="1"/>
  <c r="D1100" i="1"/>
  <c r="G1100" i="1" s="1"/>
  <c r="C1100" i="1"/>
  <c r="H1099" i="1"/>
  <c r="D1099" i="1"/>
  <c r="G1099" i="1" s="1"/>
  <c r="C1099" i="1"/>
  <c r="H1098" i="1"/>
  <c r="D1098" i="1"/>
  <c r="G1098" i="1" s="1"/>
  <c r="C1098" i="1"/>
  <c r="D1097" i="1"/>
  <c r="G1097" i="1" s="1"/>
  <c r="C1097" i="1"/>
  <c r="H1096" i="1"/>
  <c r="D1096" i="1"/>
  <c r="G1096" i="1" s="1"/>
  <c r="C1096" i="1"/>
  <c r="H1095" i="1"/>
  <c r="D1095" i="1"/>
  <c r="G1095" i="1" s="1"/>
  <c r="C1095" i="1"/>
  <c r="H1094" i="1"/>
  <c r="D1094" i="1"/>
  <c r="G1094" i="1" s="1"/>
  <c r="C1094" i="1"/>
  <c r="D1093" i="1"/>
  <c r="G1093" i="1" s="1"/>
  <c r="C1093" i="1"/>
  <c r="H1092" i="1"/>
  <c r="D1092" i="1"/>
  <c r="G1092" i="1" s="1"/>
  <c r="C1092" i="1"/>
  <c r="H1091" i="1"/>
  <c r="D1091" i="1"/>
  <c r="G1091" i="1" s="1"/>
  <c r="C1091" i="1"/>
  <c r="H1090" i="1"/>
  <c r="D1090" i="1"/>
  <c r="G1090" i="1" s="1"/>
  <c r="C1090" i="1"/>
  <c r="D1089" i="1"/>
  <c r="G1089" i="1" s="1"/>
  <c r="C1089" i="1"/>
  <c r="H1088" i="1"/>
  <c r="D1088" i="1"/>
  <c r="G1088" i="1" s="1"/>
  <c r="C1088" i="1"/>
  <c r="H1087" i="1"/>
  <c r="D1087" i="1"/>
  <c r="G1087" i="1" s="1"/>
  <c r="C1087" i="1"/>
  <c r="H1086" i="1"/>
  <c r="D1086" i="1"/>
  <c r="G1086" i="1" s="1"/>
  <c r="C1086" i="1"/>
  <c r="D1085" i="1"/>
  <c r="G1085" i="1" s="1"/>
  <c r="C1085" i="1"/>
  <c r="H1084" i="1"/>
  <c r="D1084" i="1"/>
  <c r="G1084" i="1" s="1"/>
  <c r="C1084" i="1"/>
  <c r="H1083" i="1"/>
  <c r="D1083" i="1"/>
  <c r="G1083" i="1" s="1"/>
  <c r="C1083" i="1"/>
  <c r="H1082" i="1"/>
  <c r="D1082" i="1"/>
  <c r="G1082" i="1" s="1"/>
  <c r="C1082" i="1"/>
  <c r="D1081" i="1"/>
  <c r="G1081" i="1" s="1"/>
  <c r="C1081" i="1"/>
  <c r="H1080" i="1"/>
  <c r="D1080" i="1"/>
  <c r="G1080" i="1" s="1"/>
  <c r="C1080" i="1"/>
  <c r="H1079" i="1"/>
  <c r="D1079" i="1"/>
  <c r="G1079" i="1" s="1"/>
  <c r="C1079" i="1"/>
  <c r="H1078" i="1"/>
  <c r="D1078" i="1"/>
  <c r="G1078" i="1" s="1"/>
  <c r="C1078" i="1"/>
  <c r="D1077" i="1"/>
  <c r="G1077" i="1" s="1"/>
  <c r="C1077" i="1"/>
  <c r="H1076" i="1"/>
  <c r="D1076" i="1"/>
  <c r="G1076" i="1" s="1"/>
  <c r="C1076" i="1"/>
  <c r="H1075" i="1"/>
  <c r="D1075" i="1"/>
  <c r="G1075" i="1" s="1"/>
  <c r="C1075" i="1"/>
  <c r="H1074" i="1"/>
  <c r="D1074" i="1"/>
  <c r="G1074" i="1" s="1"/>
  <c r="C1074" i="1"/>
  <c r="D1073" i="1"/>
  <c r="G1073" i="1" s="1"/>
  <c r="C1073" i="1"/>
  <c r="H1072" i="1"/>
  <c r="D1072" i="1"/>
  <c r="G1072" i="1" s="1"/>
  <c r="C1072" i="1"/>
  <c r="H1071" i="1"/>
  <c r="D1071" i="1"/>
  <c r="G1071" i="1" s="1"/>
  <c r="C1071" i="1"/>
  <c r="H1070" i="1"/>
  <c r="D1070" i="1"/>
  <c r="G1070" i="1" s="1"/>
  <c r="C1070" i="1"/>
  <c r="D1069" i="1"/>
  <c r="G1069" i="1" s="1"/>
  <c r="C1069" i="1"/>
  <c r="H1068" i="1"/>
  <c r="D1068" i="1"/>
  <c r="G1068" i="1" s="1"/>
  <c r="C1068" i="1"/>
  <c r="H1067" i="1"/>
  <c r="D1067" i="1"/>
  <c r="G1067" i="1" s="1"/>
  <c r="C1067" i="1"/>
  <c r="H1066" i="1"/>
  <c r="D1066" i="1"/>
  <c r="G1066" i="1" s="1"/>
  <c r="C1066" i="1"/>
  <c r="C1065" i="1"/>
  <c r="D1064" i="1"/>
  <c r="C1064" i="1"/>
  <c r="H1064" i="1" s="1"/>
  <c r="H1063" i="1"/>
  <c r="D1063" i="1"/>
  <c r="G1063" i="1" s="1"/>
  <c r="C1063" i="1"/>
  <c r="H1062" i="1"/>
  <c r="D1062" i="1"/>
  <c r="G1062" i="1" s="1"/>
  <c r="C1062" i="1"/>
  <c r="D1061" i="1"/>
  <c r="G1061" i="1" s="1"/>
  <c r="C1061" i="1"/>
  <c r="H1060" i="1"/>
  <c r="D1060" i="1"/>
  <c r="G1060" i="1" s="1"/>
  <c r="C1060" i="1"/>
  <c r="H1059" i="1"/>
  <c r="D1059" i="1"/>
  <c r="G1059" i="1" s="1"/>
  <c r="C1059" i="1"/>
  <c r="H1058" i="1"/>
  <c r="D1058" i="1"/>
  <c r="G1058" i="1" s="1"/>
  <c r="C1058" i="1"/>
  <c r="D1057" i="1"/>
  <c r="G1057" i="1" s="1"/>
  <c r="C1057"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D1049" i="1"/>
  <c r="C1049" i="1"/>
  <c r="H1049" i="1" s="1"/>
  <c r="D1048" i="1"/>
  <c r="C1048" i="1"/>
  <c r="C1047" i="1"/>
  <c r="D1045" i="1"/>
  <c r="H1045" i="1" s="1"/>
  <c r="C1045" i="1"/>
  <c r="D1044" i="1"/>
  <c r="H1044" i="1" s="1"/>
  <c r="C1044" i="1"/>
  <c r="D1043" i="1"/>
  <c r="H1043" i="1" s="1"/>
  <c r="C1043" i="1"/>
  <c r="D1042" i="1"/>
  <c r="H1042" i="1" s="1"/>
  <c r="C1042" i="1"/>
  <c r="D1041" i="1"/>
  <c r="H1041" i="1" s="1"/>
  <c r="C1041" i="1"/>
  <c r="D1040" i="1"/>
  <c r="H1040" i="1" s="1"/>
  <c r="C1040" i="1"/>
  <c r="D1039" i="1"/>
  <c r="C1039" i="1"/>
  <c r="D1038" i="1"/>
  <c r="H1038" i="1" s="1"/>
  <c r="C1038" i="1"/>
  <c r="D1037" i="1"/>
  <c r="H1037" i="1" s="1"/>
  <c r="C1037" i="1"/>
  <c r="D1036" i="1"/>
  <c r="H1036" i="1" s="1"/>
  <c r="C1036" i="1"/>
  <c r="D1035" i="1"/>
  <c r="H1035" i="1" s="1"/>
  <c r="C1035" i="1"/>
  <c r="D1034" i="1"/>
  <c r="D1033" i="1"/>
  <c r="C1033" i="1"/>
  <c r="D1032" i="1"/>
  <c r="H1032" i="1" s="1"/>
  <c r="C1032" i="1"/>
  <c r="D1031" i="1"/>
  <c r="H1031" i="1" s="1"/>
  <c r="C1031" i="1"/>
  <c r="D1030" i="1"/>
  <c r="G1029" i="1"/>
  <c r="D1029" i="1"/>
  <c r="H1029" i="1" s="1"/>
  <c r="C1029" i="1"/>
  <c r="G1028" i="1"/>
  <c r="D1028" i="1"/>
  <c r="H1028" i="1" s="1"/>
  <c r="C1028" i="1"/>
  <c r="D1027" i="1"/>
  <c r="H1027" i="1" s="1"/>
  <c r="C1027" i="1"/>
  <c r="G1026" i="1"/>
  <c r="D1026" i="1"/>
  <c r="H1026" i="1" s="1"/>
  <c r="C1026" i="1"/>
  <c r="G1025" i="1"/>
  <c r="D1025" i="1"/>
  <c r="H1025" i="1" s="1"/>
  <c r="C1025" i="1"/>
  <c r="G1024" i="1"/>
  <c r="D1024" i="1"/>
  <c r="H1024" i="1" s="1"/>
  <c r="C1024" i="1"/>
  <c r="D1023" i="1"/>
  <c r="H1022" i="1"/>
  <c r="D1022" i="1"/>
  <c r="G1022" i="1" s="1"/>
  <c r="C1022" i="1"/>
  <c r="H1021" i="1"/>
  <c r="D1021" i="1"/>
  <c r="G1021" i="1" s="1"/>
  <c r="C1021" i="1"/>
  <c r="D1020" i="1"/>
  <c r="C1020" i="1"/>
  <c r="H1019" i="1"/>
  <c r="D1019" i="1"/>
  <c r="G1019" i="1" s="1"/>
  <c r="C1019" i="1"/>
  <c r="D1018" i="1"/>
  <c r="C1018" i="1"/>
  <c r="H1018" i="1" s="1"/>
  <c r="H1017" i="1"/>
  <c r="D1017" i="1"/>
  <c r="G1017" i="1" s="1"/>
  <c r="C1017" i="1"/>
  <c r="D1016" i="1"/>
  <c r="C1016" i="1"/>
  <c r="H1015" i="1"/>
  <c r="D1015" i="1"/>
  <c r="G1015" i="1" s="1"/>
  <c r="C1015" i="1"/>
  <c r="H1014" i="1"/>
  <c r="D1014" i="1"/>
  <c r="C1014" i="1"/>
  <c r="D1013" i="1"/>
  <c r="G1013" i="1" s="1"/>
  <c r="C1013" i="1"/>
  <c r="D1012" i="1"/>
  <c r="C1012" i="1"/>
  <c r="H1011" i="1"/>
  <c r="D1011" i="1"/>
  <c r="G1011" i="1" s="1"/>
  <c r="C1011" i="1"/>
  <c r="H1010" i="1"/>
  <c r="D1010" i="1"/>
  <c r="G1010" i="1" s="1"/>
  <c r="C1010" i="1"/>
  <c r="H1009" i="1"/>
  <c r="D1009" i="1"/>
  <c r="G1009" i="1" s="1"/>
  <c r="C1009" i="1"/>
  <c r="D1008" i="1"/>
  <c r="C1008" i="1"/>
  <c r="H1007" i="1"/>
  <c r="D1007" i="1"/>
  <c r="G1007" i="1" s="1"/>
  <c r="C1007" i="1"/>
  <c r="D1006" i="1"/>
  <c r="C1006" i="1"/>
  <c r="H1005" i="1"/>
  <c r="D1005" i="1"/>
  <c r="G1005" i="1" s="1"/>
  <c r="C1005" i="1"/>
  <c r="D1004" i="1"/>
  <c r="C1004" i="1"/>
  <c r="H1003" i="1"/>
  <c r="D1003" i="1"/>
  <c r="C1003" i="1"/>
  <c r="H1002" i="1"/>
  <c r="D1002" i="1"/>
  <c r="G1002" i="1" s="1"/>
  <c r="C1002" i="1"/>
  <c r="H1001" i="1"/>
  <c r="G1001" i="1"/>
  <c r="D1001" i="1"/>
  <c r="C1001" i="1"/>
  <c r="D1000" i="1"/>
  <c r="G1000" i="1" s="1"/>
  <c r="C1000" i="1"/>
  <c r="H1000" i="1" s="1"/>
  <c r="D999" i="1"/>
  <c r="G999" i="1" s="1"/>
  <c r="C999" i="1"/>
  <c r="H999" i="1" s="1"/>
  <c r="H998" i="1"/>
  <c r="D998" i="1"/>
  <c r="C998" i="1"/>
  <c r="D997" i="1"/>
  <c r="C997" i="1"/>
  <c r="H996" i="1"/>
  <c r="G996" i="1"/>
  <c r="D996" i="1"/>
  <c r="C996" i="1"/>
  <c r="H995" i="1"/>
  <c r="G995" i="1"/>
  <c r="D995" i="1"/>
  <c r="C995" i="1"/>
  <c r="H994" i="1"/>
  <c r="G994" i="1"/>
  <c r="D994" i="1"/>
  <c r="C994" i="1"/>
  <c r="D993" i="1"/>
  <c r="C993" i="1"/>
  <c r="H993" i="1" s="1"/>
  <c r="H992" i="1"/>
  <c r="G992" i="1"/>
  <c r="D992" i="1"/>
  <c r="C992" i="1"/>
  <c r="D991" i="1"/>
  <c r="C991" i="1"/>
  <c r="G989" i="1"/>
  <c r="D989" i="1"/>
  <c r="H989" i="1" s="1"/>
  <c r="C989" i="1"/>
  <c r="G988" i="1"/>
  <c r="D988" i="1"/>
  <c r="H988" i="1" s="1"/>
  <c r="C988" i="1"/>
  <c r="D987" i="1"/>
  <c r="G987" i="1" s="1"/>
  <c r="C987" i="1"/>
  <c r="G986"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G821" i="1"/>
  <c r="D821" i="1"/>
  <c r="C821" i="1"/>
  <c r="H821" i="1" s="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D715" i="1"/>
  <c r="C715" i="1"/>
  <c r="H715" i="1" s="1"/>
  <c r="H714" i="1"/>
  <c r="G714" i="1"/>
  <c r="D714" i="1"/>
  <c r="C714" i="1"/>
  <c r="D713" i="1"/>
  <c r="H713" i="1" s="1"/>
  <c r="C713" i="1"/>
  <c r="H712" i="1"/>
  <c r="G712" i="1"/>
  <c r="D712" i="1"/>
  <c r="C712" i="1"/>
  <c r="D711" i="1"/>
  <c r="C711" i="1"/>
  <c r="H711" i="1" s="1"/>
  <c r="D710" i="1"/>
  <c r="C710" i="1"/>
  <c r="H710" i="1" s="1"/>
  <c r="D709" i="1"/>
  <c r="C709" i="1"/>
  <c r="H709" i="1" s="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C687" i="1"/>
  <c r="H687" i="1" s="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G647" i="1" s="1"/>
  <c r="C647" i="1"/>
  <c r="H646" i="1"/>
  <c r="G646" i="1"/>
  <c r="D646" i="1"/>
  <c r="C646" i="1"/>
  <c r="D645" i="1"/>
  <c r="H644" i="1"/>
  <c r="G644" i="1"/>
  <c r="D644" i="1"/>
  <c r="C644" i="1"/>
  <c r="H643" i="1"/>
  <c r="G643" i="1"/>
  <c r="D643" i="1"/>
  <c r="C643" i="1"/>
  <c r="H642" i="1"/>
  <c r="G642" i="1"/>
  <c r="D642" i="1"/>
  <c r="C642" i="1"/>
  <c r="D641" i="1"/>
  <c r="H641" i="1" s="1"/>
  <c r="C641" i="1"/>
  <c r="H632" i="1"/>
  <c r="G632" i="1"/>
  <c r="D632" i="1"/>
  <c r="C632" i="1"/>
  <c r="H631" i="1"/>
  <c r="G631" i="1"/>
  <c r="D631" i="1"/>
  <c r="C631" i="1"/>
  <c r="D628" i="1"/>
  <c r="C628" i="1"/>
  <c r="D627" i="1"/>
  <c r="H627" i="1" s="1"/>
  <c r="C627" i="1"/>
  <c r="G626" i="1"/>
  <c r="D626" i="1"/>
  <c r="H626" i="1" s="1"/>
  <c r="C626" i="1"/>
  <c r="G625" i="1"/>
  <c r="D625" i="1"/>
  <c r="H625" i="1" s="1"/>
  <c r="C625" i="1"/>
  <c r="D624" i="1"/>
  <c r="C624" i="1"/>
  <c r="D623" i="1"/>
  <c r="H623" i="1" s="1"/>
  <c r="C623" i="1"/>
  <c r="G622" i="1"/>
  <c r="D622" i="1"/>
  <c r="H622" i="1" s="1"/>
  <c r="C622" i="1"/>
  <c r="G621" i="1"/>
  <c r="D621" i="1"/>
  <c r="H621" i="1" s="1"/>
  <c r="C621" i="1"/>
  <c r="D620" i="1"/>
  <c r="C620" i="1"/>
  <c r="D619" i="1"/>
  <c r="H618" i="1"/>
  <c r="D618" i="1"/>
  <c r="G618" i="1" s="1"/>
  <c r="C618" i="1"/>
  <c r="D617" i="1"/>
  <c r="C617" i="1"/>
  <c r="D616" i="1"/>
  <c r="G616" i="1" s="1"/>
  <c r="C616" i="1"/>
  <c r="H615" i="1"/>
  <c r="D615" i="1"/>
  <c r="G615" i="1" s="1"/>
  <c r="C615" i="1"/>
  <c r="H614" i="1"/>
  <c r="D614" i="1"/>
  <c r="G614" i="1" s="1"/>
  <c r="C614" i="1"/>
  <c r="D613" i="1"/>
  <c r="C613" i="1"/>
  <c r="D612" i="1"/>
  <c r="G612" i="1" s="1"/>
  <c r="C612" i="1"/>
  <c r="H611" i="1"/>
  <c r="D611" i="1"/>
  <c r="G611" i="1" s="1"/>
  <c r="C611" i="1"/>
  <c r="H610" i="1"/>
  <c r="D610" i="1"/>
  <c r="G610" i="1" s="1"/>
  <c r="C610" i="1"/>
  <c r="D609" i="1"/>
  <c r="C609" i="1"/>
  <c r="D608" i="1"/>
  <c r="G608" i="1" s="1"/>
  <c r="C608" i="1"/>
  <c r="H607" i="1"/>
  <c r="D607" i="1"/>
  <c r="G607" i="1" s="1"/>
  <c r="C607" i="1"/>
  <c r="H606" i="1"/>
  <c r="D606" i="1"/>
  <c r="G606" i="1" s="1"/>
  <c r="C606" i="1"/>
  <c r="D605" i="1"/>
  <c r="C605" i="1"/>
  <c r="D604" i="1"/>
  <c r="G604" i="1" s="1"/>
  <c r="C604" i="1"/>
  <c r="H603" i="1"/>
  <c r="D603" i="1"/>
  <c r="G603" i="1" s="1"/>
  <c r="C603" i="1"/>
  <c r="H602" i="1"/>
  <c r="D602" i="1"/>
  <c r="G602" i="1" s="1"/>
  <c r="C602" i="1"/>
  <c r="D601" i="1"/>
  <c r="C601" i="1"/>
  <c r="D600" i="1"/>
  <c r="G600" i="1" s="1"/>
  <c r="C600" i="1"/>
  <c r="H599" i="1"/>
  <c r="D599" i="1"/>
  <c r="G599" i="1" s="1"/>
  <c r="C599" i="1"/>
  <c r="H598" i="1"/>
  <c r="D598" i="1"/>
  <c r="G598" i="1" s="1"/>
  <c r="C598" i="1"/>
  <c r="D597" i="1"/>
  <c r="C597" i="1"/>
  <c r="D596" i="1"/>
  <c r="G596" i="1" s="1"/>
  <c r="C596" i="1"/>
  <c r="H595" i="1"/>
  <c r="D595" i="1"/>
  <c r="G595" i="1" s="1"/>
  <c r="C595" i="1"/>
  <c r="H594" i="1"/>
  <c r="D594" i="1"/>
  <c r="G594" i="1" s="1"/>
  <c r="C594" i="1"/>
  <c r="D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C574" i="1"/>
  <c r="H573" i="1"/>
  <c r="G573" i="1"/>
  <c r="D573" i="1"/>
  <c r="C573" i="1"/>
  <c r="H572" i="1"/>
  <c r="G572" i="1"/>
  <c r="D572" i="1"/>
  <c r="C572" i="1"/>
  <c r="H571" i="1"/>
  <c r="G571" i="1"/>
  <c r="D571" i="1"/>
  <c r="C571" i="1"/>
  <c r="H570" i="1"/>
  <c r="G570" i="1"/>
  <c r="D570" i="1"/>
  <c r="C570" i="1"/>
  <c r="H569" i="1"/>
  <c r="G569" i="1"/>
  <c r="D569" i="1"/>
  <c r="C569" i="1"/>
  <c r="D568" i="1"/>
  <c r="D567" i="1"/>
  <c r="C567" i="1"/>
  <c r="D566" i="1"/>
  <c r="H566" i="1" s="1"/>
  <c r="C566" i="1"/>
  <c r="D565" i="1"/>
  <c r="D564" i="1"/>
  <c r="C564" i="1"/>
  <c r="D563" i="1"/>
  <c r="G563" i="1" s="1"/>
  <c r="C563" i="1"/>
  <c r="H562" i="1"/>
  <c r="D562" i="1"/>
  <c r="G562" i="1" s="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D529" i="1"/>
  <c r="G528" i="1"/>
  <c r="D528" i="1"/>
  <c r="H528" i="1" s="1"/>
  <c r="C528" i="1"/>
  <c r="D527" i="1"/>
  <c r="C527" i="1"/>
  <c r="G526" i="1"/>
  <c r="D526" i="1"/>
  <c r="H526" i="1" s="1"/>
  <c r="C526" i="1"/>
  <c r="G525" i="1"/>
  <c r="D525" i="1"/>
  <c r="H525" i="1" s="1"/>
  <c r="C525" i="1"/>
  <c r="G524" i="1"/>
  <c r="D524" i="1"/>
  <c r="H524" i="1" s="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D477" i="1"/>
  <c r="C477" i="1"/>
  <c r="H476" i="1"/>
  <c r="D476" i="1"/>
  <c r="G476" i="1" s="1"/>
  <c r="C476" i="1"/>
  <c r="H475" i="1"/>
  <c r="D475" i="1"/>
  <c r="G475" i="1" s="1"/>
  <c r="C475" i="1"/>
  <c r="H474" i="1"/>
  <c r="D474" i="1"/>
  <c r="G474" i="1" s="1"/>
  <c r="C474" i="1"/>
  <c r="D473" i="1"/>
  <c r="C473" i="1"/>
  <c r="H472" i="1"/>
  <c r="D472" i="1"/>
  <c r="G472" i="1" s="1"/>
  <c r="C472" i="1"/>
  <c r="H471" i="1"/>
  <c r="D471" i="1"/>
  <c r="G471" i="1" s="1"/>
  <c r="C471" i="1"/>
  <c r="H470" i="1"/>
  <c r="D470" i="1"/>
  <c r="G470" i="1" s="1"/>
  <c r="C470" i="1"/>
  <c r="D469" i="1"/>
  <c r="C469" i="1"/>
  <c r="H468" i="1"/>
  <c r="D468" i="1"/>
  <c r="G468" i="1" s="1"/>
  <c r="C468" i="1"/>
  <c r="H467" i="1"/>
  <c r="D467" i="1"/>
  <c r="G467" i="1" s="1"/>
  <c r="C467" i="1"/>
  <c r="D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D452" i="1"/>
  <c r="H452" i="1" s="1"/>
  <c r="C452" i="1"/>
  <c r="D451" i="1"/>
  <c r="C451" i="1"/>
  <c r="G450" i="1"/>
  <c r="D450" i="1"/>
  <c r="H450" i="1" s="1"/>
  <c r="C450" i="1"/>
  <c r="G449" i="1"/>
  <c r="D449" i="1"/>
  <c r="H449" i="1" s="1"/>
  <c r="C449" i="1"/>
  <c r="G448" i="1"/>
  <c r="D448" i="1"/>
  <c r="H448" i="1" s="1"/>
  <c r="C448" i="1"/>
  <c r="D447" i="1"/>
  <c r="C447" i="1"/>
  <c r="G446" i="1"/>
  <c r="D446" i="1"/>
  <c r="H446" i="1" s="1"/>
  <c r="C446" i="1"/>
  <c r="G445" i="1"/>
  <c r="D445" i="1"/>
  <c r="H445" i="1" s="1"/>
  <c r="C445" i="1"/>
  <c r="D444" i="1"/>
  <c r="H444" i="1" s="1"/>
  <c r="C444" i="1"/>
  <c r="D443" i="1"/>
  <c r="C443" i="1"/>
  <c r="G442" i="1"/>
  <c r="D442" i="1"/>
  <c r="H442" i="1" s="1"/>
  <c r="C442" i="1"/>
  <c r="G441" i="1"/>
  <c r="D441" i="1"/>
  <c r="H441" i="1" s="1"/>
  <c r="C441" i="1"/>
  <c r="G440" i="1"/>
  <c r="D440" i="1"/>
  <c r="H440" i="1" s="1"/>
  <c r="C440" i="1"/>
  <c r="D439" i="1"/>
  <c r="C439" i="1"/>
  <c r="G438" i="1"/>
  <c r="D438" i="1"/>
  <c r="H438" i="1" s="1"/>
  <c r="C438" i="1"/>
  <c r="G437" i="1"/>
  <c r="D437" i="1"/>
  <c r="H437" i="1" s="1"/>
  <c r="C437" i="1"/>
  <c r="D436" i="1"/>
  <c r="H435" i="1"/>
  <c r="D435" i="1"/>
  <c r="G435" i="1" s="1"/>
  <c r="C435" i="1"/>
  <c r="H434" i="1"/>
  <c r="D434" i="1"/>
  <c r="G434" i="1" s="1"/>
  <c r="C434" i="1"/>
  <c r="D433" i="1"/>
  <c r="G433" i="1" s="1"/>
  <c r="C433" i="1"/>
  <c r="D432" i="1"/>
  <c r="C432" i="1"/>
  <c r="H431" i="1"/>
  <c r="D431" i="1"/>
  <c r="G431" i="1" s="1"/>
  <c r="C431" i="1"/>
  <c r="H430" i="1"/>
  <c r="D430" i="1"/>
  <c r="G430" i="1" s="1"/>
  <c r="C430" i="1"/>
  <c r="H429" i="1"/>
  <c r="D429" i="1"/>
  <c r="G429" i="1" s="1"/>
  <c r="C429" i="1"/>
  <c r="D428" i="1"/>
  <c r="C428" i="1"/>
  <c r="H427" i="1"/>
  <c r="D427" i="1"/>
  <c r="G427" i="1" s="1"/>
  <c r="C427" i="1"/>
  <c r="H426" i="1"/>
  <c r="D426" i="1"/>
  <c r="G426" i="1" s="1"/>
  <c r="C426" i="1"/>
  <c r="D425" i="1"/>
  <c r="G425" i="1" s="1"/>
  <c r="C425" i="1"/>
  <c r="D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D416" i="1"/>
  <c r="D413" i="1"/>
  <c r="H411" i="1"/>
  <c r="D411" i="1"/>
  <c r="C411" i="1"/>
  <c r="G411" i="1" s="1"/>
  <c r="D406" i="1"/>
  <c r="G406" i="1" s="1"/>
  <c r="C406" i="1"/>
  <c r="D405" i="1"/>
  <c r="C405" i="1"/>
  <c r="H405" i="1" s="1"/>
  <c r="D404" i="1"/>
  <c r="C404" i="1"/>
  <c r="D401" i="1"/>
  <c r="G401" i="1" s="1"/>
  <c r="C401" i="1"/>
  <c r="D400" i="1"/>
  <c r="C400" i="1"/>
  <c r="G399" i="1"/>
  <c r="D399" i="1"/>
  <c r="C399" i="1"/>
  <c r="H399" i="1" s="1"/>
  <c r="D398" i="1"/>
  <c r="G398" i="1" s="1"/>
  <c r="C398" i="1"/>
  <c r="D397" i="1"/>
  <c r="C397" i="1"/>
  <c r="H397" i="1" s="1"/>
  <c r="D396" i="1"/>
  <c r="C396" i="1"/>
  <c r="G395" i="1"/>
  <c r="D395" i="1"/>
  <c r="C395" i="1"/>
  <c r="H395" i="1" s="1"/>
  <c r="G394" i="1"/>
  <c r="D394" i="1"/>
  <c r="C394" i="1"/>
  <c r="D393" i="1"/>
  <c r="C393" i="1"/>
  <c r="G393" i="1" s="1"/>
  <c r="D392" i="1"/>
  <c r="C392" i="1"/>
  <c r="D391" i="1"/>
  <c r="D390" i="1"/>
  <c r="G390" i="1" s="1"/>
  <c r="C390" i="1"/>
  <c r="G389" i="1"/>
  <c r="D389" i="1"/>
  <c r="C389" i="1"/>
  <c r="H389" i="1" s="1"/>
  <c r="D388" i="1"/>
  <c r="C388" i="1"/>
  <c r="D387" i="1"/>
  <c r="C387" i="1"/>
  <c r="H387" i="1" s="1"/>
  <c r="G386" i="1"/>
  <c r="D386" i="1"/>
  <c r="C386" i="1"/>
  <c r="D385" i="1"/>
  <c r="G385" i="1" s="1"/>
  <c r="C385" i="1"/>
  <c r="D384" i="1"/>
  <c r="C384" i="1"/>
  <c r="G383" i="1"/>
  <c r="D383" i="1"/>
  <c r="C383" i="1"/>
  <c r="H383" i="1" s="1"/>
  <c r="D382" i="1"/>
  <c r="G382" i="1" s="1"/>
  <c r="C382" i="1"/>
  <c r="D381" i="1"/>
  <c r="C381" i="1"/>
  <c r="H381" i="1" s="1"/>
  <c r="D380" i="1"/>
  <c r="C380" i="1"/>
  <c r="D379" i="1"/>
  <c r="C379" i="1"/>
  <c r="D378" i="1"/>
  <c r="G378" i="1" s="1"/>
  <c r="C378" i="1"/>
  <c r="D377" i="1"/>
  <c r="C377" i="1"/>
  <c r="G377" i="1" s="1"/>
  <c r="D376" i="1"/>
  <c r="C376" i="1"/>
  <c r="D375" i="1"/>
  <c r="C375" i="1"/>
  <c r="H375" i="1" s="1"/>
  <c r="D374" i="1"/>
  <c r="G374" i="1" s="1"/>
  <c r="C374" i="1"/>
  <c r="G373" i="1"/>
  <c r="D373" i="1"/>
  <c r="C373" i="1"/>
  <c r="H373" i="1" s="1"/>
  <c r="D372" i="1"/>
  <c r="G372" i="1" s="1"/>
  <c r="C372" i="1"/>
  <c r="D371" i="1"/>
  <c r="C371" i="1"/>
  <c r="D370" i="1"/>
  <c r="C370" i="1"/>
  <c r="G370" i="1" s="1"/>
  <c r="G369" i="1"/>
  <c r="D369" i="1"/>
  <c r="C369" i="1"/>
  <c r="H369" i="1" s="1"/>
  <c r="D368" i="1"/>
  <c r="G368" i="1" s="1"/>
  <c r="C368" i="1"/>
  <c r="D367" i="1"/>
  <c r="C367" i="1"/>
  <c r="H367" i="1" s="1"/>
  <c r="D366" i="1"/>
  <c r="C366" i="1"/>
  <c r="G366" i="1" s="1"/>
  <c r="D365" i="1"/>
  <c r="C365" i="1"/>
  <c r="H365" i="1" s="1"/>
  <c r="D364" i="1"/>
  <c r="C364" i="1"/>
  <c r="D363" i="1"/>
  <c r="C363" i="1"/>
  <c r="H363" i="1" s="1"/>
  <c r="D362" i="1"/>
  <c r="C362" i="1"/>
  <c r="G362" i="1" s="1"/>
  <c r="G361" i="1"/>
  <c r="D361" i="1"/>
  <c r="C361" i="1"/>
  <c r="H361" i="1" s="1"/>
  <c r="D360" i="1"/>
  <c r="G360" i="1" s="1"/>
  <c r="C360" i="1"/>
  <c r="D359" i="1"/>
  <c r="C359" i="1"/>
  <c r="H359" i="1" s="1"/>
  <c r="G357" i="1"/>
  <c r="D357" i="1"/>
  <c r="C357" i="1"/>
  <c r="H357" i="1" s="1"/>
  <c r="D356" i="1"/>
  <c r="G356" i="1" s="1"/>
  <c r="C356" i="1"/>
  <c r="D355" i="1"/>
  <c r="C355" i="1"/>
  <c r="H355" i="1" s="1"/>
  <c r="D354" i="1"/>
  <c r="C354" i="1"/>
  <c r="G354" i="1" s="1"/>
  <c r="G353" i="1"/>
  <c r="D353" i="1"/>
  <c r="C353" i="1"/>
  <c r="H353" i="1" s="1"/>
  <c r="D352" i="1"/>
  <c r="G352" i="1" s="1"/>
  <c r="C352" i="1"/>
  <c r="D351" i="1"/>
  <c r="C351" i="1"/>
  <c r="H351" i="1" s="1"/>
  <c r="D350" i="1"/>
  <c r="C350" i="1"/>
  <c r="G350" i="1" s="1"/>
  <c r="G349" i="1"/>
  <c r="D349" i="1"/>
  <c r="C349" i="1"/>
  <c r="H349" i="1" s="1"/>
  <c r="D348" i="1"/>
  <c r="G348" i="1" s="1"/>
  <c r="C348" i="1"/>
  <c r="D347" i="1"/>
  <c r="C347" i="1"/>
  <c r="H347" i="1" s="1"/>
  <c r="D346" i="1"/>
  <c r="C346" i="1"/>
  <c r="G346" i="1" s="1"/>
  <c r="D344" i="1"/>
  <c r="G344" i="1" s="1"/>
  <c r="C344" i="1"/>
  <c r="D343" i="1"/>
  <c r="C343" i="1"/>
  <c r="H343" i="1" s="1"/>
  <c r="D342" i="1"/>
  <c r="C342" i="1"/>
  <c r="G342" i="1" s="1"/>
  <c r="G341" i="1"/>
  <c r="D341" i="1"/>
  <c r="C341" i="1"/>
  <c r="H341" i="1" s="1"/>
  <c r="D340" i="1"/>
  <c r="G340" i="1" s="1"/>
  <c r="C340" i="1"/>
  <c r="D339" i="1"/>
  <c r="D338" i="1"/>
  <c r="C338" i="1"/>
  <c r="G338" i="1" s="1"/>
  <c r="G337" i="1"/>
  <c r="D337" i="1"/>
  <c r="C337" i="1"/>
  <c r="H337" i="1" s="1"/>
  <c r="D336" i="1"/>
  <c r="G336" i="1" s="1"/>
  <c r="C336" i="1"/>
  <c r="D335" i="1"/>
  <c r="C335" i="1"/>
  <c r="H335" i="1" s="1"/>
  <c r="D334" i="1"/>
  <c r="C334" i="1"/>
  <c r="G334" i="1" s="1"/>
  <c r="G333" i="1"/>
  <c r="D333" i="1"/>
  <c r="C333" i="1"/>
  <c r="H333" i="1" s="1"/>
  <c r="D332" i="1"/>
  <c r="G332" i="1" s="1"/>
  <c r="C332" i="1"/>
  <c r="D331" i="1"/>
  <c r="C331" i="1"/>
  <c r="H331" i="1" s="1"/>
  <c r="D330" i="1"/>
  <c r="C330" i="1"/>
  <c r="G330" i="1" s="1"/>
  <c r="G329" i="1"/>
  <c r="D329" i="1"/>
  <c r="C329" i="1"/>
  <c r="H329" i="1" s="1"/>
  <c r="D328" i="1"/>
  <c r="G328" i="1" s="1"/>
  <c r="C328" i="1"/>
  <c r="D327" i="1"/>
  <c r="C327" i="1"/>
  <c r="H327" i="1" s="1"/>
  <c r="D326" i="1"/>
  <c r="C326" i="1"/>
  <c r="G326" i="1" s="1"/>
  <c r="G325" i="1"/>
  <c r="D325" i="1"/>
  <c r="C325" i="1"/>
  <c r="H325" i="1" s="1"/>
  <c r="D324" i="1"/>
  <c r="G324" i="1" s="1"/>
  <c r="C324" i="1"/>
  <c r="D323" i="1"/>
  <c r="C323" i="1"/>
  <c r="H323" i="1" s="1"/>
  <c r="D322" i="1"/>
  <c r="C322" i="1"/>
  <c r="G322" i="1" s="1"/>
  <c r="G321" i="1"/>
  <c r="D321" i="1"/>
  <c r="C321" i="1"/>
  <c r="H321" i="1" s="1"/>
  <c r="D320" i="1"/>
  <c r="G320" i="1" s="1"/>
  <c r="C320" i="1"/>
  <c r="D319" i="1"/>
  <c r="C319" i="1"/>
  <c r="H319" i="1" s="1"/>
  <c r="D318" i="1"/>
  <c r="C318" i="1"/>
  <c r="G318" i="1" s="1"/>
  <c r="G317" i="1"/>
  <c r="D317" i="1"/>
  <c r="C317" i="1"/>
  <c r="H317" i="1" s="1"/>
  <c r="D316" i="1"/>
  <c r="G316" i="1" s="1"/>
  <c r="C316" i="1"/>
  <c r="D315" i="1"/>
  <c r="C315" i="1"/>
  <c r="H315" i="1" s="1"/>
  <c r="D314" i="1"/>
  <c r="C314" i="1"/>
  <c r="G314" i="1" s="1"/>
  <c r="G313" i="1"/>
  <c r="D313" i="1"/>
  <c r="C313" i="1"/>
  <c r="H313" i="1" s="1"/>
  <c r="D312" i="1"/>
  <c r="G312" i="1" s="1"/>
  <c r="C312" i="1"/>
  <c r="D311" i="1"/>
  <c r="C311" i="1"/>
  <c r="H311" i="1" s="1"/>
  <c r="D310" i="1"/>
  <c r="C310" i="1"/>
  <c r="G310" i="1" s="1"/>
  <c r="G309" i="1"/>
  <c r="D309" i="1"/>
  <c r="C309" i="1"/>
  <c r="H309" i="1" s="1"/>
  <c r="D308" i="1"/>
  <c r="G308" i="1" s="1"/>
  <c r="C308" i="1"/>
  <c r="D307" i="1"/>
  <c r="C307" i="1"/>
  <c r="H307" i="1" s="1"/>
  <c r="G305" i="1"/>
  <c r="D305" i="1"/>
  <c r="C305" i="1"/>
  <c r="H305" i="1" s="1"/>
  <c r="D304" i="1"/>
  <c r="G304" i="1" s="1"/>
  <c r="C304" i="1"/>
  <c r="D303" i="1"/>
  <c r="C303" i="1"/>
  <c r="H303" i="1" s="1"/>
  <c r="D302" i="1"/>
  <c r="C302" i="1"/>
  <c r="G302" i="1" s="1"/>
  <c r="G301" i="1"/>
  <c r="D301" i="1"/>
  <c r="C301" i="1"/>
  <c r="H301" i="1" s="1"/>
  <c r="D300" i="1"/>
  <c r="G300" i="1" s="1"/>
  <c r="C300" i="1"/>
  <c r="D299" i="1"/>
  <c r="C299" i="1"/>
  <c r="H299" i="1" s="1"/>
  <c r="D298" i="1"/>
  <c r="C298" i="1"/>
  <c r="G298" i="1" s="1"/>
  <c r="G297" i="1"/>
  <c r="D297" i="1"/>
  <c r="C297" i="1"/>
  <c r="H297" i="1" s="1"/>
  <c r="D296" i="1"/>
  <c r="G296" i="1" s="1"/>
  <c r="C296" i="1"/>
  <c r="D295" i="1"/>
  <c r="C295" i="1"/>
  <c r="H295" i="1" s="1"/>
  <c r="D294" i="1"/>
  <c r="C294" i="1"/>
  <c r="G294" i="1" s="1"/>
  <c r="D292" i="1"/>
  <c r="G292" i="1" s="1"/>
  <c r="C292" i="1"/>
  <c r="D291" i="1"/>
  <c r="C291" i="1"/>
  <c r="H291" i="1" s="1"/>
  <c r="D290" i="1"/>
  <c r="C290" i="1"/>
  <c r="G289" i="1"/>
  <c r="D289" i="1"/>
  <c r="C289" i="1"/>
  <c r="H289" i="1" s="1"/>
  <c r="D288" i="1"/>
  <c r="C288" i="1"/>
  <c r="D284" i="1"/>
  <c r="G284" i="1" s="1"/>
  <c r="C284" i="1"/>
  <c r="D283" i="1"/>
  <c r="C283" i="1"/>
  <c r="H283" i="1" s="1"/>
  <c r="D282" i="1"/>
  <c r="C282" i="1"/>
  <c r="G282" i="1" s="1"/>
  <c r="G281" i="1"/>
  <c r="D281" i="1"/>
  <c r="C281" i="1"/>
  <c r="H281" i="1" s="1"/>
  <c r="D280" i="1"/>
  <c r="G280" i="1" s="1"/>
  <c r="C280" i="1"/>
  <c r="D279" i="1"/>
  <c r="C279" i="1"/>
  <c r="H279" i="1" s="1"/>
  <c r="D278" i="1"/>
  <c r="C278" i="1"/>
  <c r="G278" i="1" s="1"/>
  <c r="G277" i="1"/>
  <c r="D277" i="1"/>
  <c r="C277" i="1"/>
  <c r="H277" i="1" s="1"/>
  <c r="D276" i="1"/>
  <c r="G276" i="1" s="1"/>
  <c r="C276" i="1"/>
  <c r="D275" i="1"/>
  <c r="C275" i="1"/>
  <c r="H275" i="1" s="1"/>
  <c r="D274" i="1"/>
  <c r="C274" i="1"/>
  <c r="G274" i="1" s="1"/>
  <c r="G273" i="1"/>
  <c r="D273" i="1"/>
  <c r="C273" i="1"/>
  <c r="H273" i="1" s="1"/>
  <c r="D272" i="1"/>
  <c r="G272" i="1" s="1"/>
  <c r="C272" i="1"/>
  <c r="D271" i="1"/>
  <c r="C271" i="1"/>
  <c r="H271" i="1" s="1"/>
  <c r="D270" i="1"/>
  <c r="C270" i="1"/>
  <c r="G270" i="1" s="1"/>
  <c r="G269" i="1"/>
  <c r="D269" i="1"/>
  <c r="C269" i="1"/>
  <c r="H269" i="1" s="1"/>
  <c r="D268" i="1"/>
  <c r="G268" i="1" s="1"/>
  <c r="C268" i="1"/>
  <c r="D267" i="1"/>
  <c r="C267" i="1"/>
  <c r="H267" i="1" s="1"/>
  <c r="D266" i="1"/>
  <c r="C266" i="1"/>
  <c r="G266" i="1" s="1"/>
  <c r="G265" i="1"/>
  <c r="D265" i="1"/>
  <c r="C265" i="1"/>
  <c r="H265" i="1" s="1"/>
  <c r="D264" i="1"/>
  <c r="G264" i="1" s="1"/>
  <c r="C264" i="1"/>
  <c r="D263" i="1"/>
  <c r="C263" i="1"/>
  <c r="H263" i="1" s="1"/>
  <c r="D262" i="1"/>
  <c r="C262" i="1"/>
  <c r="G262" i="1" s="1"/>
  <c r="G261" i="1"/>
  <c r="D261" i="1"/>
  <c r="C261" i="1"/>
  <c r="H261" i="1" s="1"/>
  <c r="D260" i="1"/>
  <c r="G260" i="1" s="1"/>
  <c r="C260" i="1"/>
  <c r="D259" i="1"/>
  <c r="C259" i="1"/>
  <c r="H259" i="1" s="1"/>
  <c r="D258" i="1"/>
  <c r="C258" i="1"/>
  <c r="G258" i="1" s="1"/>
  <c r="D257" i="1"/>
  <c r="C257" i="1"/>
  <c r="H257" i="1" s="1"/>
  <c r="D256" i="1"/>
  <c r="G256" i="1" s="1"/>
  <c r="C256" i="1"/>
  <c r="D255" i="1"/>
  <c r="C255" i="1"/>
  <c r="H255" i="1" s="1"/>
  <c r="D254" i="1"/>
  <c r="C254" i="1"/>
  <c r="G254" i="1" s="1"/>
  <c r="G253" i="1"/>
  <c r="D253" i="1"/>
  <c r="C253" i="1"/>
  <c r="H253" i="1" s="1"/>
  <c r="D252" i="1"/>
  <c r="G252" i="1" s="1"/>
  <c r="C252" i="1"/>
  <c r="D251" i="1"/>
  <c r="C251" i="1"/>
  <c r="H251" i="1" s="1"/>
  <c r="D250" i="1"/>
  <c r="C250" i="1"/>
  <c r="G250" i="1" s="1"/>
  <c r="G249" i="1"/>
  <c r="D249" i="1"/>
  <c r="C249" i="1"/>
  <c r="H249" i="1" s="1"/>
  <c r="D247" i="1"/>
  <c r="C247" i="1"/>
  <c r="H247" i="1" s="1"/>
  <c r="D246" i="1"/>
  <c r="C246" i="1"/>
  <c r="G246" i="1" s="1"/>
  <c r="G245" i="1"/>
  <c r="D245" i="1"/>
  <c r="C245" i="1"/>
  <c r="H245" i="1" s="1"/>
  <c r="D244" i="1"/>
  <c r="G244" i="1" s="1"/>
  <c r="C244" i="1"/>
  <c r="D243" i="1"/>
  <c r="C243" i="1"/>
  <c r="H243" i="1" s="1"/>
  <c r="D242" i="1"/>
  <c r="C242" i="1"/>
  <c r="G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D209" i="1"/>
  <c r="G209" i="1" s="1"/>
  <c r="C209" i="1"/>
  <c r="H209" i="1" s="1"/>
  <c r="G208" i="1"/>
  <c r="D208" i="1"/>
  <c r="C208" i="1"/>
  <c r="H208" i="1" s="1"/>
  <c r="D207" i="1"/>
  <c r="G207" i="1" s="1"/>
  <c r="C207"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1" i="1"/>
  <c r="D191" i="1"/>
  <c r="C191" i="1"/>
  <c r="H191" i="1" s="1"/>
  <c r="G190" i="1"/>
  <c r="D190" i="1"/>
  <c r="C190" i="1"/>
  <c r="H190" i="1" s="1"/>
  <c r="G189" i="1"/>
  <c r="D189" i="1"/>
  <c r="C189" i="1"/>
  <c r="H189" i="1" s="1"/>
  <c r="D188" i="1"/>
  <c r="C188" i="1"/>
  <c r="H188" i="1" s="1"/>
  <c r="D187" i="1"/>
  <c r="G187" i="1" s="1"/>
  <c r="C187" i="1"/>
  <c r="D186" i="1"/>
  <c r="C186" i="1"/>
  <c r="H186" i="1" s="1"/>
  <c r="D185" i="1"/>
  <c r="G185" i="1" s="1"/>
  <c r="C185" i="1"/>
  <c r="C184" i="1"/>
  <c r="G183" i="1"/>
  <c r="D183" i="1"/>
  <c r="C183" i="1"/>
  <c r="H183" i="1" s="1"/>
  <c r="D182" i="1"/>
  <c r="C182" i="1"/>
  <c r="H182" i="1" s="1"/>
  <c r="D181" i="1"/>
  <c r="C181" i="1"/>
  <c r="H181" i="1" s="1"/>
  <c r="G180" i="1"/>
  <c r="D180" i="1"/>
  <c r="C180" i="1"/>
  <c r="H180" i="1" s="1"/>
  <c r="D179" i="1"/>
  <c r="G179" i="1" s="1"/>
  <c r="C179" i="1"/>
  <c r="G178" i="1"/>
  <c r="D178" i="1"/>
  <c r="C178" i="1"/>
  <c r="H178" i="1" s="1"/>
  <c r="D177" i="1"/>
  <c r="C177" i="1"/>
  <c r="H177" i="1" s="1"/>
  <c r="D176" i="1"/>
  <c r="C176" i="1"/>
  <c r="H176" i="1" s="1"/>
  <c r="G175" i="1"/>
  <c r="D175" i="1"/>
  <c r="C175" i="1"/>
  <c r="H175" i="1" s="1"/>
  <c r="D174" i="1"/>
  <c r="G174" i="1" s="1"/>
  <c r="C174" i="1"/>
  <c r="H174" i="1" s="1"/>
  <c r="G172" i="1"/>
  <c r="D172" i="1"/>
  <c r="C172" i="1"/>
  <c r="H172" i="1" s="1"/>
  <c r="G171" i="1"/>
  <c r="D171" i="1"/>
  <c r="C171" i="1"/>
  <c r="H171" i="1" s="1"/>
  <c r="D170" i="1"/>
  <c r="C170" i="1"/>
  <c r="H170" i="1" s="1"/>
  <c r="D169" i="1"/>
  <c r="C169" i="1"/>
  <c r="H169" i="1" s="1"/>
  <c r="D168" i="1"/>
  <c r="G168" i="1" s="1"/>
  <c r="C168" i="1"/>
  <c r="H168" i="1" s="1"/>
  <c r="D167" i="1"/>
  <c r="C167" i="1"/>
  <c r="H167" i="1" s="1"/>
  <c r="G166" i="1"/>
  <c r="D166" i="1"/>
  <c r="C166" i="1"/>
  <c r="H166" i="1" s="1"/>
  <c r="C165" i="1"/>
  <c r="D164" i="1"/>
  <c r="C164" i="1"/>
  <c r="H164" i="1" s="1"/>
  <c r="D163" i="1"/>
  <c r="C163" i="1"/>
  <c r="H163" i="1" s="1"/>
  <c r="G162" i="1"/>
  <c r="D162" i="1"/>
  <c r="C162" i="1"/>
  <c r="H162" i="1" s="1"/>
  <c r="D161" i="1"/>
  <c r="G161" i="1" s="1"/>
  <c r="C161" i="1"/>
  <c r="G158" i="1"/>
  <c r="D158" i="1"/>
  <c r="C158" i="1"/>
  <c r="H158" i="1" s="1"/>
  <c r="D157" i="1"/>
  <c r="C157" i="1"/>
  <c r="G156" i="1"/>
  <c r="D156" i="1"/>
  <c r="C156" i="1"/>
  <c r="H156" i="1" s="1"/>
  <c r="D155" i="1"/>
  <c r="D154" i="1"/>
  <c r="G154" i="1" s="1"/>
  <c r="C154" i="1"/>
  <c r="G153" i="1"/>
  <c r="D153" i="1"/>
  <c r="C153" i="1"/>
  <c r="H153" i="1" s="1"/>
  <c r="G152" i="1"/>
  <c r="D152" i="1"/>
  <c r="C152" i="1"/>
  <c r="H152" i="1" s="1"/>
  <c r="G151" i="1"/>
  <c r="D151" i="1"/>
  <c r="C151" i="1"/>
  <c r="H151" i="1" s="1"/>
  <c r="D150" i="1"/>
  <c r="C150" i="1"/>
  <c r="H150" i="1" s="1"/>
  <c r="D149"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D131" i="1"/>
  <c r="C131" i="1"/>
  <c r="H131" i="1" s="1"/>
  <c r="D130" i="1"/>
  <c r="C130" i="1"/>
  <c r="H130" i="1" s="1"/>
  <c r="C129" i="1"/>
  <c r="G128" i="1"/>
  <c r="D128" i="1"/>
  <c r="C128" i="1"/>
  <c r="H128" i="1" s="1"/>
  <c r="G127" i="1"/>
  <c r="D127" i="1"/>
  <c r="C127" i="1"/>
  <c r="H127" i="1" s="1"/>
  <c r="G126" i="1"/>
  <c r="D126" i="1"/>
  <c r="C126" i="1"/>
  <c r="H126" i="1" s="1"/>
  <c r="D125" i="1"/>
  <c r="C125" i="1"/>
  <c r="H125" i="1" s="1"/>
  <c r="D124" i="1"/>
  <c r="C124" i="1"/>
  <c r="H124" i="1" s="1"/>
  <c r="D123" i="1"/>
  <c r="C123" i="1"/>
  <c r="H123" i="1" s="1"/>
  <c r="G122" i="1"/>
  <c r="D122" i="1"/>
  <c r="C122" i="1"/>
  <c r="H122" i="1" s="1"/>
  <c r="D121" i="1"/>
  <c r="G121" i="1" s="1"/>
  <c r="C121"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H113" i="1" s="1"/>
  <c r="G112" i="1"/>
  <c r="D112" i="1"/>
  <c r="C112" i="1"/>
  <c r="H112" i="1" s="1"/>
  <c r="G111" i="1"/>
  <c r="D111" i="1"/>
  <c r="C111" i="1"/>
  <c r="H111" i="1" s="1"/>
  <c r="G110" i="1"/>
  <c r="D110" i="1"/>
  <c r="C110" i="1"/>
  <c r="H110" i="1" s="1"/>
  <c r="G109" i="1"/>
  <c r="D109" i="1"/>
  <c r="C109" i="1"/>
  <c r="H109" i="1" s="1"/>
  <c r="D108" i="1"/>
  <c r="C108" i="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7" i="1"/>
  <c r="D77" i="1"/>
  <c r="C77" i="1"/>
  <c r="H77" i="1" s="1"/>
  <c r="G76" i="1"/>
  <c r="D76" i="1"/>
  <c r="C76" i="1"/>
  <c r="H76" i="1" s="1"/>
  <c r="G75" i="1"/>
  <c r="D75" i="1"/>
  <c r="C75" i="1"/>
  <c r="H75" i="1" s="1"/>
  <c r="D74" i="1"/>
  <c r="G74" i="1" s="1"/>
  <c r="C74" i="1"/>
  <c r="C73" i="1"/>
  <c r="G72" i="1"/>
  <c r="D72" i="1"/>
  <c r="C72" i="1"/>
  <c r="H72" i="1" s="1"/>
  <c r="G71" i="1"/>
  <c r="D71" i="1"/>
  <c r="C71" i="1"/>
  <c r="H71" i="1" s="1"/>
  <c r="D70" i="1"/>
  <c r="C70" i="1"/>
  <c r="G69" i="1"/>
  <c r="D69" i="1"/>
  <c r="C69" i="1"/>
  <c r="H69" i="1" s="1"/>
  <c r="G68" i="1"/>
  <c r="D68" i="1"/>
  <c r="C68" i="1"/>
  <c r="H68" i="1" s="1"/>
  <c r="G67" i="1"/>
  <c r="D67" i="1"/>
  <c r="C67" i="1"/>
  <c r="H67" i="1" s="1"/>
  <c r="G66" i="1"/>
  <c r="D66" i="1"/>
  <c r="C66" i="1"/>
  <c r="H66" i="1" s="1"/>
  <c r="D65" i="1"/>
  <c r="G65" i="1" s="1"/>
  <c r="C65" i="1"/>
  <c r="H65" i="1" s="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5" i="1"/>
  <c r="D45" i="1"/>
  <c r="C45" i="1"/>
  <c r="H45" i="1" s="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H1265" i="1" l="1"/>
  <c r="G1264" i="1"/>
  <c r="E290" i="9"/>
  <c r="B290" i="9" s="1"/>
  <c r="G1265" i="1"/>
  <c r="H1263" i="1"/>
  <c r="E26" i="9"/>
  <c r="B26" i="9" s="1"/>
  <c r="E284" i="9"/>
  <c r="G1565" i="1"/>
  <c r="G1561" i="1"/>
  <c r="G1560" i="1"/>
  <c r="G1531" i="1"/>
  <c r="G1525" i="1"/>
  <c r="H1525" i="1"/>
  <c r="I36" i="3"/>
  <c r="G1274" i="1"/>
  <c r="G1263" i="1"/>
  <c r="G1247" i="1"/>
  <c r="G1244" i="1"/>
  <c r="G1240" i="1"/>
  <c r="J1455" i="1"/>
  <c r="E5" i="7"/>
  <c r="H1455" i="1"/>
  <c r="C1453" i="1"/>
  <c r="C1454" i="1"/>
  <c r="H1047" i="1"/>
  <c r="H1048" i="1"/>
  <c r="G1047" i="1"/>
  <c r="G1048" i="1"/>
  <c r="G1049" i="1"/>
  <c r="F70" i="5"/>
  <c r="C1236" i="1"/>
  <c r="D258" i="5"/>
  <c r="F258" i="5" s="1"/>
  <c r="D1223" i="1"/>
  <c r="H1223" i="1" s="1"/>
  <c r="C1223" i="1"/>
  <c r="D1216" i="1"/>
  <c r="E238" i="5"/>
  <c r="H1216" i="1"/>
  <c r="H1217" i="1"/>
  <c r="H1154" i="1"/>
  <c r="H1156" i="1"/>
  <c r="H1155" i="1"/>
  <c r="G1154" i="1"/>
  <c r="G1155" i="1"/>
  <c r="F177" i="5"/>
  <c r="H1151" i="1"/>
  <c r="G1135" i="1"/>
  <c r="C1127" i="1"/>
  <c r="H1127" i="1" s="1"/>
  <c r="F149" i="5"/>
  <c r="D146" i="5"/>
  <c r="D68" i="5" s="1"/>
  <c r="G1064" i="1"/>
  <c r="H1039" i="1"/>
  <c r="F56" i="5"/>
  <c r="H1034" i="1"/>
  <c r="H1033" i="1"/>
  <c r="G1018" i="1"/>
  <c r="F35" i="5"/>
  <c r="H1013" i="1"/>
  <c r="G1014" i="1"/>
  <c r="H1006" i="1"/>
  <c r="G1006" i="1"/>
  <c r="G1003" i="1"/>
  <c r="H997" i="1"/>
  <c r="G998" i="1"/>
  <c r="E12" i="5"/>
  <c r="D990" i="1" s="1"/>
  <c r="G997" i="1"/>
  <c r="F19" i="5"/>
  <c r="H991" i="1"/>
  <c r="F13" i="5"/>
  <c r="G991" i="1"/>
  <c r="G993" i="1"/>
  <c r="H987" i="1"/>
  <c r="G1420" i="1"/>
  <c r="H1420" i="1"/>
  <c r="G1579" i="1"/>
  <c r="H1510" i="1"/>
  <c r="G1509" i="1"/>
  <c r="G1504" i="1"/>
  <c r="G1499" i="1"/>
  <c r="C1501" i="1"/>
  <c r="H1502" i="1"/>
  <c r="G1489" i="1"/>
  <c r="G1485" i="1"/>
  <c r="E43" i="9"/>
  <c r="B43" i="9" s="1"/>
  <c r="G715" i="1"/>
  <c r="G713" i="1"/>
  <c r="G711" i="1"/>
  <c r="G710" i="1"/>
  <c r="G709" i="1"/>
  <c r="F216" i="9"/>
  <c r="B216" i="9" s="1"/>
  <c r="G705" i="1"/>
  <c r="G687" i="1"/>
  <c r="E29" i="9"/>
  <c r="G668" i="1"/>
  <c r="G649" i="1"/>
  <c r="H647" i="1"/>
  <c r="F652" i="4"/>
  <c r="C645" i="1"/>
  <c r="G641" i="1"/>
  <c r="E363" i="4"/>
  <c r="D358" i="1" s="1"/>
  <c r="H379" i="1"/>
  <c r="G379" i="1"/>
  <c r="H371" i="1"/>
  <c r="F369" i="4"/>
  <c r="G364" i="1"/>
  <c r="G365" i="1"/>
  <c r="G290" i="1"/>
  <c r="C413" i="1"/>
  <c r="H413" i="1" s="1"/>
  <c r="E643" i="4"/>
  <c r="D637" i="1" s="1"/>
  <c r="G288" i="1"/>
  <c r="E273" i="9"/>
  <c r="B273" i="9" s="1"/>
  <c r="F259" i="4"/>
  <c r="G257" i="1"/>
  <c r="H207" i="1"/>
  <c r="G206" i="1"/>
  <c r="H184" i="1"/>
  <c r="F188" i="4"/>
  <c r="G188" i="1"/>
  <c r="H187" i="1"/>
  <c r="G184" i="1"/>
  <c r="G186" i="1"/>
  <c r="H185" i="1"/>
  <c r="G182" i="1"/>
  <c r="G181" i="1"/>
  <c r="H179" i="1"/>
  <c r="E41" i="9"/>
  <c r="B41" i="9" s="1"/>
  <c r="G177" i="1"/>
  <c r="G176" i="1"/>
  <c r="H173" i="1"/>
  <c r="F177" i="4"/>
  <c r="G173" i="1"/>
  <c r="G170" i="1"/>
  <c r="G169" i="1"/>
  <c r="E163" i="4"/>
  <c r="D159" i="1" s="1"/>
  <c r="F169" i="4"/>
  <c r="G165" i="1"/>
  <c r="G167" i="1"/>
  <c r="H165" i="1"/>
  <c r="F164" i="4"/>
  <c r="G164" i="1"/>
  <c r="G163" i="1"/>
  <c r="D160" i="1"/>
  <c r="H161" i="1"/>
  <c r="C160" i="1"/>
  <c r="D163" i="4"/>
  <c r="F159" i="4"/>
  <c r="H157" i="1"/>
  <c r="C155" i="1"/>
  <c r="G157" i="1"/>
  <c r="E39" i="9"/>
  <c r="B39" i="9" s="1"/>
  <c r="H154" i="1"/>
  <c r="C149" i="1"/>
  <c r="D152" i="4"/>
  <c r="C148" i="1" s="1"/>
  <c r="G150" i="1"/>
  <c r="E133" i="4"/>
  <c r="G131" i="1"/>
  <c r="G130" i="1"/>
  <c r="G125" i="1"/>
  <c r="G124" i="1"/>
  <c r="D124" i="4"/>
  <c r="F124" i="4" s="1"/>
  <c r="H121" i="1"/>
  <c r="E124" i="4"/>
  <c r="D120" i="1" s="1"/>
  <c r="C120" i="1"/>
  <c r="G123" i="1"/>
  <c r="E37" i="9"/>
  <c r="B37" i="9" s="1"/>
  <c r="H108" i="1"/>
  <c r="G108" i="1"/>
  <c r="H73" i="1"/>
  <c r="F77" i="4"/>
  <c r="E50" i="4"/>
  <c r="D46" i="1" s="1"/>
  <c r="H74" i="1"/>
  <c r="G73" i="1"/>
  <c r="G70" i="1"/>
  <c r="H70" i="1"/>
  <c r="E33" i="9"/>
  <c r="B33" i="9" s="1"/>
  <c r="F68" i="4"/>
  <c r="G64" i="1"/>
  <c r="G243" i="1"/>
  <c r="G247" i="1"/>
  <c r="G251" i="1"/>
  <c r="G255" i="1"/>
  <c r="G259" i="1"/>
  <c r="G263" i="1"/>
  <c r="G267" i="1"/>
  <c r="G271" i="1"/>
  <c r="G275" i="1"/>
  <c r="G279" i="1"/>
  <c r="G283" i="1"/>
  <c r="G291" i="1"/>
  <c r="G295" i="1"/>
  <c r="G299" i="1"/>
  <c r="G303" i="1"/>
  <c r="G307" i="1"/>
  <c r="G311" i="1"/>
  <c r="G315" i="1"/>
  <c r="G319" i="1"/>
  <c r="G323" i="1"/>
  <c r="G327" i="1"/>
  <c r="G331" i="1"/>
  <c r="G335" i="1"/>
  <c r="G343" i="1"/>
  <c r="G347" i="1"/>
  <c r="G351" i="1"/>
  <c r="G355" i="1"/>
  <c r="G359" i="1"/>
  <c r="G363" i="1"/>
  <c r="G367" i="1"/>
  <c r="G371" i="1"/>
  <c r="G375" i="1"/>
  <c r="H380" i="1"/>
  <c r="G380" i="1"/>
  <c r="G381" i="1"/>
  <c r="H396" i="1"/>
  <c r="G396" i="1"/>
  <c r="G397" i="1"/>
  <c r="H404" i="1"/>
  <c r="G404" i="1"/>
  <c r="G405" i="1"/>
  <c r="H443" i="1"/>
  <c r="G443" i="1"/>
  <c r="G477" i="1"/>
  <c r="H477" i="1"/>
  <c r="H567" i="1"/>
  <c r="G567" i="1"/>
  <c r="G597" i="1"/>
  <c r="H597" i="1"/>
  <c r="G605" i="1"/>
  <c r="H605" i="1"/>
  <c r="G613" i="1"/>
  <c r="H613" i="1"/>
  <c r="H620" i="1"/>
  <c r="G620" i="1"/>
  <c r="H628" i="1"/>
  <c r="G628" i="1"/>
  <c r="H244" i="1"/>
  <c r="H252" i="1"/>
  <c r="H256" i="1"/>
  <c r="H260" i="1"/>
  <c r="H264" i="1"/>
  <c r="H268" i="1"/>
  <c r="H272" i="1"/>
  <c r="H276" i="1"/>
  <c r="H280" i="1"/>
  <c r="H284" i="1"/>
  <c r="H288" i="1"/>
  <c r="H292" i="1"/>
  <c r="H296" i="1"/>
  <c r="H300" i="1"/>
  <c r="H304" i="1"/>
  <c r="H308" i="1"/>
  <c r="H312" i="1"/>
  <c r="H316" i="1"/>
  <c r="H320" i="1"/>
  <c r="H324" i="1"/>
  <c r="H328" i="1"/>
  <c r="H332" i="1"/>
  <c r="H336" i="1"/>
  <c r="H340" i="1"/>
  <c r="H344" i="1"/>
  <c r="H348" i="1"/>
  <c r="H352" i="1"/>
  <c r="H356" i="1"/>
  <c r="H360" i="1"/>
  <c r="H364" i="1"/>
  <c r="H368" i="1"/>
  <c r="H372" i="1"/>
  <c r="H376" i="1"/>
  <c r="G376" i="1"/>
  <c r="H385" i="1"/>
  <c r="G387" i="1"/>
  <c r="H392" i="1"/>
  <c r="G392" i="1"/>
  <c r="H401" i="1"/>
  <c r="H433" i="1"/>
  <c r="H439" i="1"/>
  <c r="G439" i="1"/>
  <c r="G452" i="1"/>
  <c r="G473" i="1"/>
  <c r="H473"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27" i="1"/>
  <c r="G527" i="1"/>
  <c r="H451" i="1"/>
  <c r="G451" i="1"/>
  <c r="G469" i="1"/>
  <c r="H469" i="1"/>
  <c r="G609" i="1"/>
  <c r="H609" i="1"/>
  <c r="H388" i="1"/>
  <c r="G388" i="1"/>
  <c r="G432" i="1"/>
  <c r="H432" i="1"/>
  <c r="G601" i="1"/>
  <c r="H601" i="1"/>
  <c r="G617" i="1"/>
  <c r="H617" i="1"/>
  <c r="H624" i="1"/>
  <c r="G624" i="1"/>
  <c r="H242" i="1"/>
  <c r="H246" i="1"/>
  <c r="H250" i="1"/>
  <c r="H254" i="1"/>
  <c r="H258" i="1"/>
  <c r="H262" i="1"/>
  <c r="H266" i="1"/>
  <c r="H270" i="1"/>
  <c r="H274" i="1"/>
  <c r="H278" i="1"/>
  <c r="H282" i="1"/>
  <c r="H290" i="1"/>
  <c r="H294" i="1"/>
  <c r="H298" i="1"/>
  <c r="H302" i="1"/>
  <c r="H310" i="1"/>
  <c r="H314" i="1"/>
  <c r="H318" i="1"/>
  <c r="H322" i="1"/>
  <c r="H326" i="1"/>
  <c r="H330" i="1"/>
  <c r="H334" i="1"/>
  <c r="H338" i="1"/>
  <c r="H342" i="1"/>
  <c r="H346" i="1"/>
  <c r="H350" i="1"/>
  <c r="H354" i="1"/>
  <c r="H362" i="1"/>
  <c r="H366" i="1"/>
  <c r="H370" i="1"/>
  <c r="H377" i="1"/>
  <c r="H384" i="1"/>
  <c r="G384" i="1"/>
  <c r="H393" i="1"/>
  <c r="H400" i="1"/>
  <c r="G400" i="1"/>
  <c r="H425" i="1"/>
  <c r="G428" i="1"/>
  <c r="H428" i="1"/>
  <c r="G444" i="1"/>
  <c r="H447" i="1"/>
  <c r="G447"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G564" i="1"/>
  <c r="H564" i="1"/>
  <c r="H374" i="1"/>
  <c r="H378" i="1"/>
  <c r="H382" i="1"/>
  <c r="H386" i="1"/>
  <c r="H390" i="1"/>
  <c r="H394" i="1"/>
  <c r="H398" i="1"/>
  <c r="H406" i="1"/>
  <c r="G1016" i="1"/>
  <c r="H1016" i="1"/>
  <c r="H563" i="1"/>
  <c r="G566" i="1"/>
  <c r="H596" i="1"/>
  <c r="H600" i="1"/>
  <c r="H604" i="1"/>
  <c r="H608" i="1"/>
  <c r="H612" i="1"/>
  <c r="H616" i="1"/>
  <c r="G623" i="1"/>
  <c r="G627" i="1"/>
  <c r="G1012" i="1"/>
  <c r="H1012" i="1"/>
  <c r="G1008" i="1"/>
  <c r="H1008" i="1"/>
  <c r="G1004" i="1"/>
  <c r="H1004" i="1"/>
  <c r="G1020" i="1"/>
  <c r="H1020" i="1"/>
  <c r="H1219" i="1"/>
  <c r="G1219"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42" i="1"/>
  <c r="G1342" i="1"/>
  <c r="J1447" i="1"/>
  <c r="H1447" i="1"/>
  <c r="G1447" i="1"/>
  <c r="I1447" i="1" s="1"/>
  <c r="H1492" i="1"/>
  <c r="G1492" i="1"/>
  <c r="G1027" i="1"/>
  <c r="G1031" i="1"/>
  <c r="G1032" i="1"/>
  <c r="G1033" i="1"/>
  <c r="G1034" i="1"/>
  <c r="G1035" i="1"/>
  <c r="G1036" i="1"/>
  <c r="G1037" i="1"/>
  <c r="G1038" i="1"/>
  <c r="G1039" i="1"/>
  <c r="G1040" i="1"/>
  <c r="G1041" i="1"/>
  <c r="G1042" i="1"/>
  <c r="G1043" i="1"/>
  <c r="G1044" i="1"/>
  <c r="G1045" i="1"/>
  <c r="H1057" i="1"/>
  <c r="H1061" i="1"/>
  <c r="H1069" i="1"/>
  <c r="H1073" i="1"/>
  <c r="H1077" i="1"/>
  <c r="H1081" i="1"/>
  <c r="H1085" i="1"/>
  <c r="H1089" i="1"/>
  <c r="H1093" i="1"/>
  <c r="H1097" i="1"/>
  <c r="H1101" i="1"/>
  <c r="H1105" i="1"/>
  <c r="H1109" i="1"/>
  <c r="H1113" i="1"/>
  <c r="H1117" i="1"/>
  <c r="H1121" i="1"/>
  <c r="H1125" i="1"/>
  <c r="H1129" i="1"/>
  <c r="H1133" i="1"/>
  <c r="H1137" i="1"/>
  <c r="H1141" i="1"/>
  <c r="H1144" i="1"/>
  <c r="H1147" i="1"/>
  <c r="H1149" i="1"/>
  <c r="G1149" i="1"/>
  <c r="G1173" i="1"/>
  <c r="G1176" i="1"/>
  <c r="H1179" i="1"/>
  <c r="G1179" i="1"/>
  <c r="G1216" i="1"/>
  <c r="G1223" i="1"/>
  <c r="H1225" i="1"/>
  <c r="G1225" i="1"/>
  <c r="H1227" i="1"/>
  <c r="G1227" i="1"/>
  <c r="H1229" i="1"/>
  <c r="G1229" i="1"/>
  <c r="H1231" i="1"/>
  <c r="G1231" i="1"/>
  <c r="H1233" i="1"/>
  <c r="G1233" i="1"/>
  <c r="G1335" i="1"/>
  <c r="H1338" i="1"/>
  <c r="G1338" i="1"/>
  <c r="G1351" i="1"/>
  <c r="H1354" i="1"/>
  <c r="G1354" i="1"/>
  <c r="H1414" i="1"/>
  <c r="G1414" i="1"/>
  <c r="H1422" i="1"/>
  <c r="G1422" i="1"/>
  <c r="H1430" i="1"/>
  <c r="G1430" i="1"/>
  <c r="G1554" i="1"/>
  <c r="H1554" i="1"/>
  <c r="G1562" i="1"/>
  <c r="H1562" i="1"/>
  <c r="G1566" i="1"/>
  <c r="H1566" i="1"/>
  <c r="H1575" i="1"/>
  <c r="G1575" i="1"/>
  <c r="G1146" i="1"/>
  <c r="H1146" i="1"/>
  <c r="H1175" i="1"/>
  <c r="G1175" i="1"/>
  <c r="H1334" i="1"/>
  <c r="G1334" i="1"/>
  <c r="H1350" i="1"/>
  <c r="G1350" i="1"/>
  <c r="J1441" i="1"/>
  <c r="H1441" i="1"/>
  <c r="G1441" i="1"/>
  <c r="H1519" i="1"/>
  <c r="G1519" i="1"/>
  <c r="H1523" i="1"/>
  <c r="G1523" i="1"/>
  <c r="G1540" i="1"/>
  <c r="H1540" i="1"/>
  <c r="H1547" i="1"/>
  <c r="G1547" i="1"/>
  <c r="H1171" i="1"/>
  <c r="G1171" i="1"/>
  <c r="H1224" i="1"/>
  <c r="G1224" i="1"/>
  <c r="H1226" i="1"/>
  <c r="G1226" i="1"/>
  <c r="H1228" i="1"/>
  <c r="G1228" i="1"/>
  <c r="H1230" i="1"/>
  <c r="G1230" i="1"/>
  <c r="H1232" i="1"/>
  <c r="G1232" i="1"/>
  <c r="H1234" i="1"/>
  <c r="G1234" i="1"/>
  <c r="H1330" i="1"/>
  <c r="G1330" i="1"/>
  <c r="H1346" i="1"/>
  <c r="G1346" i="1"/>
  <c r="H1418" i="1"/>
  <c r="G1418" i="1"/>
  <c r="H1426" i="1"/>
  <c r="G1426" i="1"/>
  <c r="H1434" i="1"/>
  <c r="G1434" i="1"/>
  <c r="J1457" i="1"/>
  <c r="H1457" i="1"/>
  <c r="G1457" i="1"/>
  <c r="I1457" i="1" s="1"/>
  <c r="J1462" i="1"/>
  <c r="H1462" i="1"/>
  <c r="G1462" i="1"/>
  <c r="H1475" i="1"/>
  <c r="G1475" i="1"/>
  <c r="H1536" i="1"/>
  <c r="G1536" i="1"/>
  <c r="H1409" i="1"/>
  <c r="G1409" i="1"/>
  <c r="H1411" i="1"/>
  <c r="G1411" i="1"/>
  <c r="H1452" i="1"/>
  <c r="G1452" i="1"/>
  <c r="I1452" i="1" s="1"/>
  <c r="H1467" i="1"/>
  <c r="G1467" i="1"/>
  <c r="I1467" i="1" s="1"/>
  <c r="H1551" i="1"/>
  <c r="G1551" i="1"/>
  <c r="H1555" i="1"/>
  <c r="G1555" i="1"/>
  <c r="H1576" i="1"/>
  <c r="G1576" i="1"/>
  <c r="F210" i="4"/>
  <c r="D196" i="4"/>
  <c r="C460" i="1"/>
  <c r="F466" i="4"/>
  <c r="G162" i="9"/>
  <c r="E162" i="9" s="1"/>
  <c r="B162" i="9" s="1"/>
  <c r="G1218"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G1413" i="1"/>
  <c r="G1417" i="1"/>
  <c r="G1421" i="1"/>
  <c r="G1425" i="1"/>
  <c r="G1429" i="1"/>
  <c r="G1433" i="1"/>
  <c r="G1442" i="1"/>
  <c r="I1442" i="1" s="1"/>
  <c r="H1442" i="1"/>
  <c r="J1451" i="1"/>
  <c r="H1451" i="1"/>
  <c r="G1451" i="1"/>
  <c r="I1451" i="1" s="1"/>
  <c r="H1461" i="1"/>
  <c r="G1461" i="1"/>
  <c r="J1466" i="1"/>
  <c r="H1466" i="1"/>
  <c r="G1466" i="1"/>
  <c r="J1474" i="1"/>
  <c r="H1474" i="1"/>
  <c r="G1474" i="1"/>
  <c r="I1474" i="1" s="1"/>
  <c r="H1482" i="1"/>
  <c r="G1486" i="1"/>
  <c r="H1486" i="1"/>
  <c r="H1488" i="1"/>
  <c r="G1490" i="1"/>
  <c r="H1490" i="1"/>
  <c r="H1526" i="1"/>
  <c r="G1530" i="1"/>
  <c r="H1530" i="1"/>
  <c r="H1532" i="1"/>
  <c r="G1534" i="1"/>
  <c r="H1534" i="1"/>
  <c r="H1543" i="1"/>
  <c r="G1543" i="1"/>
  <c r="G1572" i="1"/>
  <c r="H1572" i="1"/>
  <c r="H1410" i="1"/>
  <c r="G1410" i="1"/>
  <c r="H1448" i="1"/>
  <c r="G1448" i="1"/>
  <c r="I1455" i="1"/>
  <c r="H1458" i="1"/>
  <c r="G1458" i="1"/>
  <c r="H1463" i="1"/>
  <c r="G1463" i="1"/>
  <c r="I1463" i="1" s="1"/>
  <c r="I1468" i="1"/>
  <c r="H1471" i="1"/>
  <c r="G1471" i="1"/>
  <c r="I1471" i="1" s="1"/>
  <c r="H1515" i="1"/>
  <c r="G1515" i="1"/>
  <c r="G1522" i="1"/>
  <c r="H1522" i="1"/>
  <c r="H1544" i="1"/>
  <c r="G1544" i="1"/>
  <c r="C1493" i="1"/>
  <c r="D6" i="8"/>
  <c r="G1440" i="1"/>
  <c r="I1440" i="1" s="1"/>
  <c r="J1440" i="1"/>
  <c r="G1444" i="1"/>
  <c r="I1444" i="1" s="1"/>
  <c r="J1444" i="1"/>
  <c r="H1470" i="1"/>
  <c r="H1479" i="1"/>
  <c r="I1479" i="1" s="1"/>
  <c r="H1483" i="1"/>
  <c r="G1483" i="1"/>
  <c r="H1527" i="1"/>
  <c r="G1527" i="1"/>
  <c r="G1538" i="1"/>
  <c r="H1538" i="1"/>
  <c r="H1559" i="1"/>
  <c r="G1559" i="1"/>
  <c r="G1570" i="1"/>
  <c r="H1570" i="1"/>
  <c r="F312" i="4"/>
  <c r="D311" i="4"/>
  <c r="C436" i="1"/>
  <c r="F442" i="4"/>
  <c r="C1408" i="1"/>
  <c r="F114" i="6"/>
  <c r="H27" i="3"/>
  <c r="G297" i="9"/>
  <c r="E297" i="9" s="1"/>
  <c r="C1436" i="1"/>
  <c r="H29" i="3"/>
  <c r="I1439" i="1"/>
  <c r="I1443" i="1"/>
  <c r="J1445" i="1"/>
  <c r="H1446" i="1"/>
  <c r="I1446" i="1" s="1"/>
  <c r="J1446" i="1"/>
  <c r="H1450" i="1"/>
  <c r="I1450" i="1" s="1"/>
  <c r="J1450" i="1"/>
  <c r="H1456" i="1"/>
  <c r="I1456" i="1" s="1"/>
  <c r="J1456" i="1"/>
  <c r="H1460" i="1"/>
  <c r="I1460" i="1" s="1"/>
  <c r="J1460" i="1"/>
  <c r="H1465" i="1"/>
  <c r="I1465" i="1" s="1"/>
  <c r="J1465" i="1"/>
  <c r="H1469" i="1"/>
  <c r="H1473" i="1"/>
  <c r="I1473" i="1" s="1"/>
  <c r="J1473" i="1"/>
  <c r="J1477" i="1"/>
  <c r="H1477" i="1"/>
  <c r="I1477" i="1" s="1"/>
  <c r="H1478" i="1"/>
  <c r="G1478" i="1"/>
  <c r="I1478" i="1" s="1"/>
  <c r="H1491" i="1"/>
  <c r="G1491" i="1"/>
  <c r="H1535" i="1"/>
  <c r="G1535" i="1"/>
  <c r="G1546" i="1"/>
  <c r="H1546" i="1"/>
  <c r="H1567" i="1"/>
  <c r="G1567" i="1"/>
  <c r="G1578" i="1"/>
  <c r="H1578" i="1"/>
  <c r="F7" i="4"/>
  <c r="G196" i="9"/>
  <c r="E196" i="9" s="1"/>
  <c r="B196" i="9" s="1"/>
  <c r="C412" i="1"/>
  <c r="F417" i="4"/>
  <c r="D644" i="4"/>
  <c r="F535" i="4"/>
  <c r="C529" i="1"/>
  <c r="C532" i="1"/>
  <c r="F538" i="4"/>
  <c r="H289" i="9"/>
  <c r="E289" i="9" s="1"/>
  <c r="B289" i="9" s="1"/>
  <c r="E176" i="5"/>
  <c r="C1215" i="1"/>
  <c r="G160" i="9"/>
  <c r="E160" i="9" s="1"/>
  <c r="B160" i="9" s="1"/>
  <c r="F45" i="5"/>
  <c r="D12" i="5"/>
  <c r="C1023" i="1"/>
  <c r="C1030" i="1"/>
  <c r="F52" i="5"/>
  <c r="H286" i="9"/>
  <c r="E87" i="5"/>
  <c r="D1065" i="1" s="1"/>
  <c r="H1476" i="1"/>
  <c r="I1476" i="1" s="1"/>
  <c r="J1476" i="1"/>
  <c r="G192" i="9"/>
  <c r="E192" i="9" s="1"/>
  <c r="B192" i="9" s="1"/>
  <c r="F83" i="4"/>
  <c r="D82" i="4"/>
  <c r="F107" i="4"/>
  <c r="D106" i="4"/>
  <c r="F225" i="4"/>
  <c r="D224" i="4"/>
  <c r="F253" i="4"/>
  <c r="D252" i="4"/>
  <c r="E311" i="4"/>
  <c r="D306" i="1" s="1"/>
  <c r="D344" i="4"/>
  <c r="F397" i="4"/>
  <c r="D396" i="4"/>
  <c r="E421" i="4"/>
  <c r="C424" i="1"/>
  <c r="F430" i="4"/>
  <c r="E529" i="4"/>
  <c r="F571" i="4"/>
  <c r="C565" i="1"/>
  <c r="D567" i="4"/>
  <c r="C568" i="1"/>
  <c r="F574" i="4"/>
  <c r="E580" i="4"/>
  <c r="D574" i="1" s="1"/>
  <c r="F599" i="4"/>
  <c r="C593" i="1"/>
  <c r="E7" i="5"/>
  <c r="C1148" i="1"/>
  <c r="F170" i="5"/>
  <c r="E141" i="6"/>
  <c r="E82" i="4"/>
  <c r="D78" i="1" s="1"/>
  <c r="E106" i="4"/>
  <c r="D102" i="1" s="1"/>
  <c r="E224" i="4"/>
  <c r="D220" i="1" s="1"/>
  <c r="C416" i="1"/>
  <c r="F422" i="4"/>
  <c r="D421" i="4"/>
  <c r="D459" i="4"/>
  <c r="F485" i="4"/>
  <c r="C479" i="1"/>
  <c r="D484" i="4"/>
  <c r="H287" i="9"/>
  <c r="E146" i="5"/>
  <c r="D1124" i="1" s="1"/>
  <c r="C1142" i="1"/>
  <c r="F164" i="5"/>
  <c r="C1168" i="1"/>
  <c r="F191" i="5"/>
  <c r="D190" i="5"/>
  <c r="C1235" i="1"/>
  <c r="F61" i="6"/>
  <c r="C1355" i="1"/>
  <c r="C1412" i="1"/>
  <c r="F118" i="6"/>
  <c r="G208" i="9"/>
  <c r="E208" i="9" s="1"/>
  <c r="B208" i="9" s="1"/>
  <c r="G200" i="9"/>
  <c r="E200" i="9" s="1"/>
  <c r="B200" i="9" s="1"/>
  <c r="G186" i="9"/>
  <c r="E186" i="9" s="1"/>
  <c r="B186" i="9" s="1"/>
  <c r="F8" i="4"/>
  <c r="F51" i="4"/>
  <c r="D50" i="4"/>
  <c r="F364" i="4"/>
  <c r="D363" i="4"/>
  <c r="C1056" i="1"/>
  <c r="F78" i="5"/>
  <c r="E286" i="9"/>
  <c r="B286" i="9" s="1"/>
  <c r="D206" i="5"/>
  <c r="C1184" i="1"/>
  <c r="F207" i="5"/>
  <c r="D643" i="4"/>
  <c r="E644" i="4"/>
  <c r="D638" i="1" s="1"/>
  <c r="D472" i="4"/>
  <c r="E484" i="4"/>
  <c r="D478" i="1" s="1"/>
  <c r="D529" i="4"/>
  <c r="D593" i="4"/>
  <c r="D7" i="5"/>
  <c r="B278" i="9"/>
  <c r="E24" i="9"/>
  <c r="B24" i="9" s="1"/>
  <c r="E32" i="9"/>
  <c r="B32" i="9" s="1"/>
  <c r="E40" i="9"/>
  <c r="B40" i="9" s="1"/>
  <c r="E48" i="9"/>
  <c r="B48" i="9" s="1"/>
  <c r="E56" i="9"/>
  <c r="B56" i="9" s="1"/>
  <c r="E64" i="9"/>
  <c r="B64" i="9" s="1"/>
  <c r="B72" i="9"/>
  <c r="B80" i="9"/>
  <c r="B88" i="9"/>
  <c r="B96" i="9"/>
  <c r="B104" i="9"/>
  <c r="G178" i="9"/>
  <c r="E178" i="9" s="1"/>
  <c r="B178" i="9" s="1"/>
  <c r="G204" i="9"/>
  <c r="E204" i="9" s="1"/>
  <c r="B204" i="9" s="1"/>
  <c r="D35" i="6"/>
  <c r="G161" i="9"/>
  <c r="E161" i="9" s="1"/>
  <c r="B161" i="9" s="1"/>
  <c r="G163" i="9"/>
  <c r="E163" i="9" s="1"/>
  <c r="B163" i="9" s="1"/>
  <c r="B190" i="9"/>
  <c r="F416" i="4"/>
  <c r="D515" i="4"/>
  <c r="F530" i="4"/>
  <c r="F594" i="4"/>
  <c r="D625" i="4"/>
  <c r="F8" i="5"/>
  <c r="D245" i="5"/>
  <c r="D237" i="5" s="1"/>
  <c r="D5" i="6"/>
  <c r="D89" i="6"/>
  <c r="F130" i="6"/>
  <c r="D49" i="8"/>
  <c r="C1524" i="1" s="1"/>
  <c r="B21" i="9"/>
  <c r="B29" i="9"/>
  <c r="B45" i="9"/>
  <c r="B53" i="9"/>
  <c r="B61" i="9"/>
  <c r="B69" i="9"/>
  <c r="B77" i="9"/>
  <c r="B85" i="9"/>
  <c r="B93" i="9"/>
  <c r="B101" i="9"/>
  <c r="B109" i="9"/>
  <c r="B113" i="9"/>
  <c r="B117" i="9"/>
  <c r="B121" i="9"/>
  <c r="B125" i="9"/>
  <c r="B129" i="9"/>
  <c r="B133" i="9"/>
  <c r="B137" i="9"/>
  <c r="B141" i="9"/>
  <c r="B288" i="9"/>
  <c r="F238" i="9"/>
  <c r="B238" i="9" s="1"/>
  <c r="F254" i="9"/>
  <c r="B254" i="9" s="1"/>
  <c r="F270" i="9"/>
  <c r="B270" i="9" s="1"/>
  <c r="E287" i="9"/>
  <c r="B287" i="9" s="1"/>
  <c r="M212" i="9"/>
  <c r="F212" i="9" s="1"/>
  <c r="B212" i="9" s="1"/>
  <c r="G277" i="9"/>
  <c r="E277" i="9" s="1"/>
  <c r="B277"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65" i="9"/>
  <c r="E165" i="9" s="1"/>
  <c r="B165" i="9" s="1"/>
  <c r="H164" i="9"/>
  <c r="E164" i="9" s="1"/>
  <c r="B164" i="9" s="1"/>
  <c r="E28" i="9"/>
  <c r="B28" i="9" s="1"/>
  <c r="E36" i="9"/>
  <c r="B36" i="9" s="1"/>
  <c r="E44" i="9"/>
  <c r="B44" i="9" s="1"/>
  <c r="E52" i="9"/>
  <c r="B52" i="9" s="1"/>
  <c r="E60" i="9"/>
  <c r="B60" i="9" s="1"/>
  <c r="E68" i="9"/>
  <c r="B68" i="9" s="1"/>
  <c r="E76" i="9"/>
  <c r="B76" i="9" s="1"/>
  <c r="E84" i="9"/>
  <c r="B84" i="9" s="1"/>
  <c r="E92" i="9"/>
  <c r="B92" i="9" s="1"/>
  <c r="E100" i="9"/>
  <c r="B100" i="9" s="1"/>
  <c r="E108" i="9"/>
  <c r="B108" i="9" s="1"/>
  <c r="B112" i="9"/>
  <c r="B116" i="9"/>
  <c r="B120" i="9"/>
  <c r="B124" i="9"/>
  <c r="B128" i="9"/>
  <c r="B132" i="9"/>
  <c r="B136" i="9"/>
  <c r="B140" i="9"/>
  <c r="E143" i="9"/>
  <c r="B143" i="9" s="1"/>
  <c r="E147" i="9"/>
  <c r="B147" i="9" s="1"/>
  <c r="E151" i="9"/>
  <c r="B151" i="9" s="1"/>
  <c r="E155" i="9"/>
  <c r="B155" i="9" s="1"/>
  <c r="E159" i="9"/>
  <c r="B159" i="9" s="1"/>
  <c r="G179" i="9"/>
  <c r="E179" i="9" s="1"/>
  <c r="B179" i="9" s="1"/>
  <c r="G183" i="9"/>
  <c r="E183" i="9" s="1"/>
  <c r="B183" i="9" s="1"/>
  <c r="G187" i="9"/>
  <c r="E187" i="9" s="1"/>
  <c r="B187" i="9" s="1"/>
  <c r="L191" i="9"/>
  <c r="F191" i="9" s="1"/>
  <c r="G195" i="9"/>
  <c r="E195" i="9" s="1"/>
  <c r="B195" i="9" s="1"/>
  <c r="G199" i="9"/>
  <c r="E199" i="9" s="1"/>
  <c r="B199" i="9" s="1"/>
  <c r="G203" i="9"/>
  <c r="E203" i="9" s="1"/>
  <c r="B203" i="9" s="1"/>
  <c r="G207" i="9"/>
  <c r="E207" i="9" s="1"/>
  <c r="B207" i="9" s="1"/>
  <c r="G211" i="9"/>
  <c r="E211" i="9" s="1"/>
  <c r="B211" i="9" s="1"/>
  <c r="F226" i="9"/>
  <c r="B226" i="9" s="1"/>
  <c r="F242" i="9"/>
  <c r="B242" i="9" s="1"/>
  <c r="F258" i="9"/>
  <c r="B258" i="9" s="1"/>
  <c r="B285" i="9"/>
  <c r="B284" i="9"/>
  <c r="F214" i="9"/>
  <c r="B214" i="9" s="1"/>
  <c r="F218" i="9"/>
  <c r="B218" i="9" s="1"/>
  <c r="F222" i="9"/>
  <c r="B222" i="9" s="1"/>
  <c r="B279" i="9"/>
  <c r="E283" i="9"/>
  <c r="B283" i="9" s="1"/>
  <c r="D1436" i="1" l="1"/>
  <c r="I29" i="3"/>
  <c r="H1454" i="1"/>
  <c r="G1454" i="1"/>
  <c r="H1453" i="1"/>
  <c r="G1453" i="1"/>
  <c r="G1236" i="1"/>
  <c r="H1236" i="1"/>
  <c r="E237" i="5"/>
  <c r="D1215" i="1"/>
  <c r="H1215" i="1" s="1"/>
  <c r="F238" i="5"/>
  <c r="G1127" i="1"/>
  <c r="C1124" i="1"/>
  <c r="H1124" i="1" s="1"/>
  <c r="F146" i="5"/>
  <c r="G1501" i="1"/>
  <c r="H1501" i="1"/>
  <c r="H645" i="1"/>
  <c r="G645" i="1"/>
  <c r="E350" i="4"/>
  <c r="E408" i="4" s="1"/>
  <c r="D403" i="1" s="1"/>
  <c r="G413" i="1"/>
  <c r="E151" i="4"/>
  <c r="E289" i="4" s="1"/>
  <c r="F163" i="4"/>
  <c r="C159" i="1"/>
  <c r="H160" i="1"/>
  <c r="G160" i="1"/>
  <c r="F152" i="4"/>
  <c r="H155" i="1"/>
  <c r="G155" i="1"/>
  <c r="H20" i="9"/>
  <c r="H148" i="1"/>
  <c r="G148" i="1"/>
  <c r="G20" i="9"/>
  <c r="H149" i="1"/>
  <c r="G149" i="1"/>
  <c r="F133" i="4"/>
  <c r="D129" i="1"/>
  <c r="H120" i="1"/>
  <c r="G120" i="1"/>
  <c r="C1214" i="1"/>
  <c r="H23" i="3"/>
  <c r="F89" i="6"/>
  <c r="C1383" i="1"/>
  <c r="F625" i="4"/>
  <c r="C619" i="1"/>
  <c r="C587" i="1"/>
  <c r="F593" i="4"/>
  <c r="H1184" i="1"/>
  <c r="G1184" i="1"/>
  <c r="G1056" i="1"/>
  <c r="H1056" i="1"/>
  <c r="H1235" i="1"/>
  <c r="G1235" i="1"/>
  <c r="H1168" i="1"/>
  <c r="G1168" i="1"/>
  <c r="C453" i="1"/>
  <c r="F459" i="4"/>
  <c r="F567" i="4"/>
  <c r="C561" i="1"/>
  <c r="F252" i="4"/>
  <c r="C248" i="1"/>
  <c r="F106" i="4"/>
  <c r="C102" i="1"/>
  <c r="G1065" i="1"/>
  <c r="H1065" i="1"/>
  <c r="H1030" i="1"/>
  <c r="G1030" i="1"/>
  <c r="I22" i="3"/>
  <c r="D1153" i="1"/>
  <c r="H529" i="1"/>
  <c r="G529" i="1"/>
  <c r="G412" i="1"/>
  <c r="H412" i="1"/>
  <c r="G1436" i="1"/>
  <c r="H1436" i="1"/>
  <c r="H1408" i="1"/>
  <c r="G1408" i="1"/>
  <c r="I1458" i="1"/>
  <c r="I1448" i="1"/>
  <c r="H460" i="1"/>
  <c r="G460" i="1"/>
  <c r="I1462" i="1"/>
  <c r="B191" i="9"/>
  <c r="D141" i="6"/>
  <c r="G299" i="9" s="1"/>
  <c r="E299" i="9" s="1"/>
  <c r="F5" i="6"/>
  <c r="C1299" i="1"/>
  <c r="H24" i="3"/>
  <c r="C1329" i="1"/>
  <c r="F35" i="6"/>
  <c r="H25" i="3"/>
  <c r="C523" i="1"/>
  <c r="F529" i="4"/>
  <c r="D528" i="4"/>
  <c r="F643" i="4"/>
  <c r="C637" i="1"/>
  <c r="G292" i="9"/>
  <c r="E292" i="9" s="1"/>
  <c r="B292" i="9" s="1"/>
  <c r="F206" i="5"/>
  <c r="C1183" i="1"/>
  <c r="F363" i="4"/>
  <c r="C358" i="1"/>
  <c r="F50" i="4"/>
  <c r="C46" i="1"/>
  <c r="H1412" i="1"/>
  <c r="G1412" i="1"/>
  <c r="F484" i="4"/>
  <c r="C478" i="1"/>
  <c r="F421" i="4"/>
  <c r="C415" i="1"/>
  <c r="D420" i="4"/>
  <c r="H1148" i="1"/>
  <c r="G1148" i="1"/>
  <c r="G574" i="1"/>
  <c r="H574" i="1"/>
  <c r="H565" i="1"/>
  <c r="G565" i="1"/>
  <c r="G424" i="1"/>
  <c r="H424" i="1"/>
  <c r="D350" i="4"/>
  <c r="H1023" i="1"/>
  <c r="G1023" i="1"/>
  <c r="E298" i="4"/>
  <c r="B297" i="9"/>
  <c r="E296" i="9"/>
  <c r="I10" i="3" s="1"/>
  <c r="C1481" i="1"/>
  <c r="D42" i="8"/>
  <c r="I1466" i="1"/>
  <c r="F196" i="4"/>
  <c r="C192" i="1"/>
  <c r="G1524" i="1"/>
  <c r="H1524" i="1"/>
  <c r="C1222" i="1"/>
  <c r="F245" i="5"/>
  <c r="C1046" i="1"/>
  <c r="H21" i="3"/>
  <c r="G1355" i="1"/>
  <c r="H1355" i="1"/>
  <c r="F190" i="5"/>
  <c r="G291" i="9"/>
  <c r="E291" i="9" s="1"/>
  <c r="B291" i="9" s="1"/>
  <c r="C1167" i="1"/>
  <c r="D176" i="5"/>
  <c r="H1142" i="1"/>
  <c r="G1142" i="1"/>
  <c r="H479" i="1"/>
  <c r="G479" i="1"/>
  <c r="I20" i="3"/>
  <c r="D985" i="1"/>
  <c r="E420" i="4"/>
  <c r="D415" i="1"/>
  <c r="F344" i="4"/>
  <c r="C339" i="1"/>
  <c r="F224" i="4"/>
  <c r="C220" i="1"/>
  <c r="F82" i="4"/>
  <c r="C78" i="1"/>
  <c r="E68" i="5"/>
  <c r="E6" i="5" s="1"/>
  <c r="C990" i="1"/>
  <c r="F12" i="5"/>
  <c r="C638" i="1"/>
  <c r="F644" i="4"/>
  <c r="H436" i="1"/>
  <c r="G436" i="1"/>
  <c r="G1493" i="1"/>
  <c r="H1493" i="1"/>
  <c r="I1441" i="1"/>
  <c r="F515" i="4"/>
  <c r="C509" i="1"/>
  <c r="C985" i="1"/>
  <c r="F7" i="5"/>
  <c r="D6" i="5"/>
  <c r="H20" i="3"/>
  <c r="C466" i="1"/>
  <c r="F472" i="4"/>
  <c r="D345" i="1"/>
  <c r="G1124" i="1"/>
  <c r="H416" i="1"/>
  <c r="G416" i="1"/>
  <c r="D1435" i="1"/>
  <c r="I28" i="3"/>
  <c r="G593" i="1"/>
  <c r="H593" i="1"/>
  <c r="G568" i="1"/>
  <c r="H568" i="1"/>
  <c r="E528" i="4"/>
  <c r="D523" i="1"/>
  <c r="F396" i="4"/>
  <c r="C391" i="1"/>
  <c r="D43" i="8"/>
  <c r="H532" i="1"/>
  <c r="G532" i="1"/>
  <c r="D6" i="4"/>
  <c r="F311" i="4"/>
  <c r="D298" i="4"/>
  <c r="C306" i="1"/>
  <c r="E6" i="4"/>
  <c r="D151" i="4"/>
  <c r="G294" i="9" l="1"/>
  <c r="E294" i="9" s="1"/>
  <c r="B294" i="9" s="1"/>
  <c r="I23" i="3"/>
  <c r="D1214" i="1"/>
  <c r="G1214" i="1" s="1"/>
  <c r="G1215" i="1"/>
  <c r="E175" i="5"/>
  <c r="D1152" i="1" s="1"/>
  <c r="F237" i="5"/>
  <c r="F68" i="5"/>
  <c r="D147" i="1"/>
  <c r="I17" i="3"/>
  <c r="H159" i="1"/>
  <c r="G159" i="1"/>
  <c r="E20" i="9"/>
  <c r="B20" i="9" s="1"/>
  <c r="G129" i="1"/>
  <c r="H129" i="1"/>
  <c r="D984" i="1"/>
  <c r="F298" i="4"/>
  <c r="D407" i="4"/>
  <c r="C293" i="1"/>
  <c r="E19" i="9"/>
  <c r="H1222" i="1"/>
  <c r="G1222" i="1"/>
  <c r="G415" i="1"/>
  <c r="H415" i="1"/>
  <c r="H358" i="1"/>
  <c r="G358" i="1"/>
  <c r="H1329" i="1"/>
  <c r="G1329" i="1"/>
  <c r="H619" i="1"/>
  <c r="G619" i="1"/>
  <c r="H391" i="1"/>
  <c r="G391" i="1"/>
  <c r="G466" i="1"/>
  <c r="H466" i="1"/>
  <c r="H985" i="1"/>
  <c r="G985" i="1"/>
  <c r="D289" i="4"/>
  <c r="F151" i="4"/>
  <c r="H17" i="3"/>
  <c r="C147" i="1"/>
  <c r="I35" i="3"/>
  <c r="C1518" i="1"/>
  <c r="E636" i="4"/>
  <c r="D630" i="1" s="1"/>
  <c r="D522" i="1"/>
  <c r="H509" i="1"/>
  <c r="G509" i="1"/>
  <c r="H638" i="1"/>
  <c r="G638" i="1"/>
  <c r="G990" i="1"/>
  <c r="H990" i="1"/>
  <c r="H220" i="1"/>
  <c r="G220" i="1"/>
  <c r="G637" i="1"/>
  <c r="H637" i="1"/>
  <c r="H523" i="1"/>
  <c r="G523" i="1"/>
  <c r="F141" i="6"/>
  <c r="C1435" i="1"/>
  <c r="H28" i="3"/>
  <c r="H248" i="1"/>
  <c r="G248" i="1"/>
  <c r="E291" i="4"/>
  <c r="D287" i="1" s="1"/>
  <c r="E413" i="4"/>
  <c r="D285" i="1"/>
  <c r="E290" i="4"/>
  <c r="D286" i="1" s="1"/>
  <c r="E412" i="4"/>
  <c r="I16" i="3"/>
  <c r="D2" i="1"/>
  <c r="C984" i="1"/>
  <c r="F6" i="5"/>
  <c r="K1432" i="9"/>
  <c r="G295" i="9"/>
  <c r="E295" i="9" s="1"/>
  <c r="B295" i="9" s="1"/>
  <c r="I34" i="3"/>
  <c r="C1517" i="1"/>
  <c r="H11" i="3" s="1"/>
  <c r="D408" i="4"/>
  <c r="F350" i="4"/>
  <c r="C345" i="1"/>
  <c r="H478" i="1"/>
  <c r="G478" i="1"/>
  <c r="H46" i="1"/>
  <c r="G46" i="1"/>
  <c r="H1183" i="1"/>
  <c r="G1183" i="1"/>
  <c r="E298" i="9"/>
  <c r="B299" i="9"/>
  <c r="G453" i="1"/>
  <c r="H453" i="1"/>
  <c r="G1383" i="1"/>
  <c r="H1383" i="1"/>
  <c r="D290" i="4"/>
  <c r="D412" i="4"/>
  <c r="F6" i="4"/>
  <c r="H16" i="3"/>
  <c r="C2" i="1"/>
  <c r="I21" i="3"/>
  <c r="D1046" i="1"/>
  <c r="G1046" i="1" s="1"/>
  <c r="E635" i="4"/>
  <c r="D629" i="1" s="1"/>
  <c r="D414" i="1"/>
  <c r="F176" i="5"/>
  <c r="C1153" i="1"/>
  <c r="D175" i="5"/>
  <c r="H22" i="3"/>
  <c r="H306" i="1"/>
  <c r="G306" i="1"/>
  <c r="H78" i="1"/>
  <c r="G78" i="1"/>
  <c r="H339" i="1"/>
  <c r="G339" i="1"/>
  <c r="G1167" i="1"/>
  <c r="H1167" i="1"/>
  <c r="H192" i="1"/>
  <c r="G192" i="1"/>
  <c r="H1481" i="1"/>
  <c r="G1481" i="1"/>
  <c r="E407" i="4"/>
  <c r="D402" i="1" s="1"/>
  <c r="D293" i="1"/>
  <c r="D635" i="4"/>
  <c r="C414" i="1"/>
  <c r="F420" i="4"/>
  <c r="C522" i="1"/>
  <c r="F528" i="4"/>
  <c r="D636" i="4"/>
  <c r="H9" i="3"/>
  <c r="H1299" i="1"/>
  <c r="G1299" i="1"/>
  <c r="H102" i="1"/>
  <c r="G102" i="1"/>
  <c r="G561" i="1"/>
  <c r="H561" i="1"/>
  <c r="H587" i="1"/>
  <c r="G587" i="1"/>
  <c r="H1214" i="1" l="1"/>
  <c r="G282" i="9"/>
  <c r="E282" i="9" s="1"/>
  <c r="B282" i="9" s="1"/>
  <c r="H276" i="9"/>
  <c r="N3" i="9"/>
  <c r="F408" i="4"/>
  <c r="C403" i="1"/>
  <c r="G522" i="1"/>
  <c r="H522" i="1"/>
  <c r="F175" i="5"/>
  <c r="C1152" i="1"/>
  <c r="H8" i="3" s="1"/>
  <c r="H345" i="1"/>
  <c r="G345" i="1"/>
  <c r="H984" i="1"/>
  <c r="G984" i="1"/>
  <c r="K3" i="9"/>
  <c r="I9" i="3"/>
  <c r="H1153" i="1"/>
  <c r="G1153" i="1"/>
  <c r="G276" i="9"/>
  <c r="E276" i="9" s="1"/>
  <c r="E639" i="4"/>
  <c r="E414" i="4"/>
  <c r="D409" i="1" s="1"/>
  <c r="D407" i="1"/>
  <c r="H1046" i="1"/>
  <c r="G1518" i="1"/>
  <c r="H1518" i="1"/>
  <c r="H293" i="1"/>
  <c r="G293" i="1"/>
  <c r="C630" i="1"/>
  <c r="F636" i="4"/>
  <c r="E640" i="4"/>
  <c r="E415" i="4"/>
  <c r="D410" i="1" s="1"/>
  <c r="D408" i="1"/>
  <c r="D413" i="4"/>
  <c r="F289" i="4"/>
  <c r="D291" i="4"/>
  <c r="C285" i="1"/>
  <c r="F407" i="4"/>
  <c r="C402" i="1"/>
  <c r="H414" i="1"/>
  <c r="G414" i="1"/>
  <c r="D639" i="4"/>
  <c r="F412" i="4"/>
  <c r="C407" i="1"/>
  <c r="C629" i="1"/>
  <c r="F635" i="4"/>
  <c r="H2" i="1"/>
  <c r="G2" i="1"/>
  <c r="F290" i="4"/>
  <c r="C286" i="1"/>
  <c r="H1517" i="1"/>
  <c r="G1517" i="1"/>
  <c r="H1435" i="1"/>
  <c r="G1435" i="1"/>
  <c r="H147" i="1"/>
  <c r="G147" i="1"/>
  <c r="E293" i="9"/>
  <c r="I11" i="3" s="1"/>
  <c r="G629" i="1" l="1"/>
  <c r="H629" i="1"/>
  <c r="C633" i="1"/>
  <c r="F639" i="4"/>
  <c r="D640" i="4"/>
  <c r="D415" i="4"/>
  <c r="F413" i="4"/>
  <c r="C408" i="1"/>
  <c r="G1152" i="1"/>
  <c r="H1152" i="1"/>
  <c r="H403" i="1"/>
  <c r="G403" i="1"/>
  <c r="M3" i="9"/>
  <c r="E275" i="9"/>
  <c r="I8" i="3" s="1"/>
  <c r="B276" i="9"/>
  <c r="H407" i="1"/>
  <c r="G407" i="1"/>
  <c r="H285" i="1"/>
  <c r="G285" i="1"/>
  <c r="H630" i="1"/>
  <c r="G630" i="1"/>
  <c r="E641" i="4"/>
  <c r="D633" i="1"/>
  <c r="H286" i="1"/>
  <c r="G286" i="1"/>
  <c r="F291" i="4"/>
  <c r="C287" i="1"/>
  <c r="D414" i="4"/>
  <c r="H402" i="1"/>
  <c r="G402" i="1"/>
  <c r="E642" i="4"/>
  <c r="D634" i="1"/>
  <c r="E645" i="4" l="1"/>
  <c r="D635" i="1"/>
  <c r="C410" i="1"/>
  <c r="F415" i="4"/>
  <c r="G633" i="1"/>
  <c r="H633" i="1"/>
  <c r="D642" i="4"/>
  <c r="C634" i="1"/>
  <c r="F640" i="4"/>
  <c r="C409" i="1"/>
  <c r="F414" i="4"/>
  <c r="E646" i="4"/>
  <c r="D636" i="1"/>
  <c r="H287" i="1"/>
  <c r="G287" i="1"/>
  <c r="H408" i="1"/>
  <c r="G408" i="1"/>
  <c r="D641" i="4"/>
  <c r="I19" i="3" l="1"/>
  <c r="D640" i="1"/>
  <c r="H634" i="1"/>
  <c r="G634" i="1"/>
  <c r="F641" i="4"/>
  <c r="C635" i="1"/>
  <c r="D645" i="4"/>
  <c r="C636" i="1"/>
  <c r="F642" i="4"/>
  <c r="D646" i="4"/>
  <c r="G410" i="1"/>
  <c r="H410" i="1"/>
  <c r="H409" i="1"/>
  <c r="G409" i="1"/>
  <c r="I18" i="3"/>
  <c r="D639" i="1"/>
  <c r="H636" i="1" l="1"/>
  <c r="G636" i="1"/>
  <c r="F645" i="4"/>
  <c r="C639" i="1"/>
  <c r="H18" i="3"/>
  <c r="C640" i="1"/>
  <c r="F646" i="4"/>
  <c r="H19" i="3"/>
  <c r="H635" i="1"/>
  <c r="G635" i="1"/>
  <c r="H7" i="3" l="1"/>
  <c r="J3" i="9" s="1"/>
  <c r="H639" i="1"/>
  <c r="G639" i="1"/>
  <c r="G640" i="1"/>
  <c r="H640" i="1"/>
  <c r="I7" i="3" l="1"/>
  <c r="M272" i="9"/>
  <c r="L272" i="9"/>
  <c r="H18" i="9"/>
  <c r="I17" i="9"/>
  <c r="M16" i="9"/>
  <c r="H17" i="9"/>
  <c r="G16" i="9"/>
  <c r="H15" i="9"/>
  <c r="J13" i="9"/>
  <c r="K10" i="9"/>
  <c r="J6" i="9"/>
  <c r="G18" i="9"/>
  <c r="G17" i="9"/>
  <c r="J7" i="9"/>
  <c r="M15" i="9"/>
  <c r="I11" i="9"/>
  <c r="K8" i="9"/>
  <c r="K5" i="9"/>
  <c r="L16" i="9"/>
  <c r="K6" i="9"/>
  <c r="L15" i="9"/>
  <c r="J5" i="9"/>
  <c r="K9" i="9"/>
  <c r="I12" i="9"/>
  <c r="K11" i="9"/>
  <c r="I5" i="9"/>
  <c r="I6" i="9"/>
  <c r="J10" i="9"/>
  <c r="J17" i="9"/>
  <c r="I9" i="9"/>
  <c r="I7" i="9"/>
  <c r="J11" i="9"/>
  <c r="I13" i="9"/>
  <c r="J8" i="9"/>
  <c r="I8" i="9"/>
  <c r="K12" i="9"/>
  <c r="J12" i="9"/>
  <c r="K7" i="9"/>
  <c r="J9" i="9"/>
  <c r="K13" i="9"/>
  <c r="G15" i="9"/>
  <c r="H16" i="9"/>
  <c r="E5" i="9" l="1"/>
  <c r="B5" i="9" s="1"/>
  <c r="E18" i="9"/>
  <c r="B18" i="9" s="1"/>
  <c r="F272" i="9"/>
  <c r="F19" i="9" s="1"/>
  <c r="E10" i="9"/>
  <c r="B10" i="9" s="1"/>
  <c r="E9" i="9"/>
  <c r="B9" i="9" s="1"/>
  <c r="E15" i="9"/>
  <c r="E13" i="9"/>
  <c r="B13" i="9" s="1"/>
  <c r="F15" i="9"/>
  <c r="E12" i="9"/>
  <c r="B12" i="9" s="1"/>
  <c r="E11" i="9"/>
  <c r="B11" i="9" s="1"/>
  <c r="E8" i="9"/>
  <c r="B8" i="9" s="1"/>
  <c r="E7" i="9"/>
  <c r="B7" i="9" s="1"/>
  <c r="E6" i="9"/>
  <c r="B6" i="9" s="1"/>
  <c r="F16" i="9"/>
  <c r="E16" i="9"/>
  <c r="E17" i="9"/>
  <c r="B17" i="9" s="1"/>
  <c r="B272" i="9" l="1"/>
  <c r="B15" i="9"/>
  <c r="F14" i="9"/>
  <c r="F3" i="9" s="1"/>
  <c r="B16" i="9"/>
  <c r="E4"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<sst xmlns="http://schemas.openxmlformats.org/spreadsheetml/2006/main" count="4313" uniqueCount="3393">
  <si>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</si>
  <si>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</si>
  <si>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</si>
  <si>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</si>
  <si>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</si>
  <si>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</si>
  <si>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</si>
  <si>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</si>
  <si>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</si>
  <si>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</si>
  <si>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</si>
  <si>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</si>
  <si>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</si>
  <si>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</si>
  <si>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</si>
  <si>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</si>
  <si>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</si>
  <si>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</si>
  <si>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</si>
  <si>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</si>
  <si>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</si>
  <si>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</si>
  <si>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</si>
  <si>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</si>
  <si>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</si>
  <si>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</si>
  <si>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</si>
  <si>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</si>
  <si>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</si>
  <si>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</si>
  <si>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</si>
  <si>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O.Š. STJEPANA RADIĆA, BIBINJE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</si>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</sst>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8653111</v>
      </c>
      <c r="D2" s="6">
        <f>'PR-RAS'!E6</f>
        <v>8495175.4900000002</v>
      </c>
      <c r="E2" s="6">
        <v>0</v>
      </c>
      <c r="F2" s="6">
        <v>0</v>
      </c>
      <c r="G2" s="7">
        <f t="shared" ref="G2:G264" si="0">(B2/1000)*(C2*1+D2*2)</f>
        <v>25643.46198</v>
      </c>
      <c r="H2" s="7">
        <f t="shared" ref="H2:H264" si="1">ABS(C2-ROUND(C2,0))+ABS(D2-ROUND(D2,0))</f>
        <v>0.49000000022351742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7300598</v>
      </c>
      <c r="D46" s="1">
        <f>'PR-RAS'!E50</f>
        <v>7650394.0300000003</v>
      </c>
      <c r="E46" s="1">
        <v>0</v>
      </c>
      <c r="F46" s="1">
        <v>0</v>
      </c>
      <c r="G46" s="2">
        <f t="shared" si="0"/>
        <v>1017062.3727000001</v>
      </c>
      <c r="H46" s="2">
        <f t="shared" si="1"/>
        <v>3.0000000260770321E-2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7056592</v>
      </c>
      <c r="D64" s="1">
        <f>'PR-RAS'!E68</f>
        <v>7384518.7400000002</v>
      </c>
      <c r="E64" s="1">
        <v>0</v>
      </c>
      <c r="F64" s="1">
        <v>0</v>
      </c>
      <c r="G64" s="2">
        <f t="shared" si="0"/>
        <v>1375014.6572400001</v>
      </c>
      <c r="H64" s="2">
        <f t="shared" si="1"/>
        <v>0.25999999977648258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7056592</v>
      </c>
      <c r="D65" s="1">
        <f>'PR-RAS'!E69</f>
        <v>7384518.7400000002</v>
      </c>
      <c r="E65" s="1">
        <v>0</v>
      </c>
      <c r="F65" s="1">
        <v>0</v>
      </c>
      <c r="G65" s="2">
        <f t="shared" si="0"/>
        <v>1396840.28672</v>
      </c>
      <c r="H65" s="2">
        <f t="shared" si="1"/>
        <v>0.25999999977648258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112407</v>
      </c>
      <c r="D70" s="1">
        <f>'PR-RAS'!E74</f>
        <v>0</v>
      </c>
      <c r="E70" s="1">
        <v>0</v>
      </c>
      <c r="F70" s="1">
        <v>0</v>
      </c>
      <c r="G70" s="2">
        <f t="shared" si="0"/>
        <v>7756.0830000000005</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112407</v>
      </c>
      <c r="D71" s="1">
        <f>'PR-RAS'!E75</f>
        <v>0</v>
      </c>
      <c r="E71" s="1">
        <v>0</v>
      </c>
      <c r="F71" s="1">
        <v>0</v>
      </c>
      <c r="G71" s="2">
        <f t="shared" si="0"/>
        <v>7868.4900000000007</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131599</v>
      </c>
      <c r="D73" s="1">
        <f>'PR-RAS'!E77</f>
        <v>265875.28999999998</v>
      </c>
      <c r="E73" s="1">
        <v>0</v>
      </c>
      <c r="F73" s="1">
        <v>0</v>
      </c>
      <c r="G73" s="2">
        <f t="shared" si="0"/>
        <v>47761.16975999999</v>
      </c>
      <c r="H73" s="2">
        <f t="shared" si="1"/>
        <v>0.28999999997904524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29917</v>
      </c>
      <c r="D74" s="1">
        <f>'PR-RAS'!E78</f>
        <v>20445.52</v>
      </c>
      <c r="E74" s="1">
        <v>0</v>
      </c>
      <c r="F74" s="1">
        <v>0</v>
      </c>
      <c r="G74" s="2">
        <f t="shared" si="0"/>
        <v>5168.9869200000003</v>
      </c>
      <c r="H74" s="2">
        <f t="shared" si="1"/>
        <v>0.47999999999956344</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101682</v>
      </c>
      <c r="D76" s="1">
        <f>'PR-RAS'!E80</f>
        <v>245429.77</v>
      </c>
      <c r="E76" s="1">
        <v>0</v>
      </c>
      <c r="F76" s="1">
        <v>0</v>
      </c>
      <c r="G76" s="2">
        <f t="shared" si="0"/>
        <v>44440.6155</v>
      </c>
      <c r="H76" s="2">
        <f t="shared" si="1"/>
        <v>0.23000000001047738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105435</v>
      </c>
      <c r="D102" s="1">
        <f>'PR-RAS'!E106</f>
        <v>176067.75</v>
      </c>
      <c r="E102" s="1">
        <v>0</v>
      </c>
      <c r="F102" s="1">
        <v>0</v>
      </c>
      <c r="G102" s="2">
        <f t="shared" si="0"/>
        <v>46214.620500000005</v>
      </c>
      <c r="H102" s="2">
        <f t="shared" si="1"/>
        <v>0.25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105435</v>
      </c>
      <c r="D108" s="1">
        <f>'PR-RAS'!E112</f>
        <v>176067.75</v>
      </c>
      <c r="E108" s="1">
        <v>0</v>
      </c>
      <c r="F108" s="1">
        <v>0</v>
      </c>
      <c r="G108" s="2">
        <f t="shared" si="0"/>
        <v>48960.0435</v>
      </c>
      <c r="H108" s="2">
        <f t="shared" si="1"/>
        <v>0.25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105435</v>
      </c>
      <c r="D113" s="1">
        <f>'PR-RAS'!E117</f>
        <v>176067.75</v>
      </c>
      <c r="E113" s="1">
        <v>0</v>
      </c>
      <c r="F113" s="1">
        <v>0</v>
      </c>
      <c r="G113" s="2">
        <f t="shared" si="0"/>
        <v>51247.896000000001</v>
      </c>
      <c r="H113" s="2">
        <f t="shared" si="1"/>
        <v>0.25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10784</v>
      </c>
      <c r="D120" s="1">
        <f>'PR-RAS'!E124</f>
        <v>20721.12</v>
      </c>
      <c r="E120" s="1">
        <v>0</v>
      </c>
      <c r="F120" s="1">
        <v>0</v>
      </c>
      <c r="G120" s="2">
        <f t="shared" si="0"/>
        <v>6214.9225599999991</v>
      </c>
      <c r="H120" s="2">
        <f t="shared" si="1"/>
        <v>0.11999999999898137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9784</v>
      </c>
      <c r="D121" s="1">
        <f>'PR-RAS'!E125</f>
        <v>20721.12</v>
      </c>
      <c r="E121" s="1">
        <v>0</v>
      </c>
      <c r="F121" s="1">
        <v>0</v>
      </c>
      <c r="G121" s="2">
        <f t="shared" si="0"/>
        <v>6147.1487999999999</v>
      </c>
      <c r="H121" s="2">
        <f t="shared" si="1"/>
        <v>0.11999999999898137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9784</v>
      </c>
      <c r="D123" s="1">
        <f>'PR-RAS'!E127</f>
        <v>20721.12</v>
      </c>
      <c r="E123" s="1">
        <v>0</v>
      </c>
      <c r="F123" s="1">
        <v>0</v>
      </c>
      <c r="G123" s="2">
        <f t="shared" si="0"/>
        <v>6249.6012799999999</v>
      </c>
      <c r="H123" s="2">
        <f t="shared" si="1"/>
        <v>0.11999999999898137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1000</v>
      </c>
      <c r="D124" s="1">
        <f>'PR-RAS'!E128</f>
        <v>0</v>
      </c>
      <c r="E124" s="1">
        <v>0</v>
      </c>
      <c r="F124" s="1">
        <v>0</v>
      </c>
      <c r="G124" s="2">
        <f t="shared" si="0"/>
        <v>123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1000</v>
      </c>
      <c r="D125" s="1">
        <f>'PR-RAS'!E129</f>
        <v>0</v>
      </c>
      <c r="E125" s="1">
        <v>0</v>
      </c>
      <c r="F125" s="1">
        <v>0</v>
      </c>
      <c r="G125" s="2">
        <f t="shared" si="0"/>
        <v>124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1236294</v>
      </c>
      <c r="D129" s="1">
        <f>'PR-RAS'!E133</f>
        <v>647992.59</v>
      </c>
      <c r="E129" s="1">
        <v>0</v>
      </c>
      <c r="F129" s="1">
        <v>0</v>
      </c>
      <c r="G129" s="2">
        <f t="shared" si="0"/>
        <v>324131.73503999994</v>
      </c>
      <c r="H129" s="2">
        <f t="shared" si="1"/>
        <v>0.41000000003259629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1236294</v>
      </c>
      <c r="D130" s="1">
        <f>'PR-RAS'!E134</f>
        <v>647992.59</v>
      </c>
      <c r="E130" s="1">
        <v>0</v>
      </c>
      <c r="F130" s="1">
        <v>0</v>
      </c>
      <c r="G130" s="2">
        <f t="shared" si="0"/>
        <v>326664.01421999995</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1236294</v>
      </c>
      <c r="D131" s="1">
        <f>'PR-RAS'!E135</f>
        <v>647992.59</v>
      </c>
      <c r="E131" s="1">
        <v>0</v>
      </c>
      <c r="F131" s="1">
        <v>0</v>
      </c>
      <c r="G131" s="2">
        <f t="shared" si="0"/>
        <v>329196.29339999997</v>
      </c>
      <c r="H131" s="2">
        <f t="shared" si="1"/>
        <v>0.41000000003259629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8395252</v>
      </c>
      <c r="D147" s="1">
        <f>'PR-RAS'!E151</f>
        <v>8317922.5600000005</v>
      </c>
      <c r="E147" s="1">
        <v>0</v>
      </c>
      <c r="F147" s="1">
        <v>0</v>
      </c>
      <c r="G147" s="2">
        <f t="shared" si="0"/>
        <v>3654540.1795199998</v>
      </c>
      <c r="H147" s="2">
        <f t="shared" si="1"/>
        <v>0.43999999947845936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6825786</v>
      </c>
      <c r="D148" s="1">
        <f>'PR-RAS'!E152</f>
        <v>7097544.4000000004</v>
      </c>
      <c r="E148" s="1">
        <v>0</v>
      </c>
      <c r="F148" s="1">
        <v>0</v>
      </c>
      <c r="G148" s="2">
        <f t="shared" si="0"/>
        <v>3090068.5956000001</v>
      </c>
      <c r="H148" s="2">
        <f t="shared" si="1"/>
        <v>0.40000000037252903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5646086</v>
      </c>
      <c r="D149" s="1">
        <f>'PR-RAS'!E153</f>
        <v>5835199.8600000003</v>
      </c>
      <c r="E149" s="1">
        <v>0</v>
      </c>
      <c r="F149" s="1">
        <v>0</v>
      </c>
      <c r="G149" s="2">
        <f t="shared" si="0"/>
        <v>2562839.8865599995</v>
      </c>
      <c r="H149" s="2">
        <f t="shared" si="1"/>
        <v>0.13999999966472387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5646086</v>
      </c>
      <c r="D150" s="1">
        <f>'PR-RAS'!E154</f>
        <v>5835199.8600000003</v>
      </c>
      <c r="E150" s="1">
        <v>0</v>
      </c>
      <c r="F150" s="1">
        <v>0</v>
      </c>
      <c r="G150" s="2">
        <f t="shared" si="0"/>
        <v>2580156.3722799998</v>
      </c>
      <c r="H150" s="2">
        <f t="shared" si="1"/>
        <v>0.13999999966472387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248241</v>
      </c>
      <c r="D154" s="1">
        <f>'PR-RAS'!E158</f>
        <v>299536.40999999997</v>
      </c>
      <c r="E154" s="1">
        <v>0</v>
      </c>
      <c r="F154" s="1">
        <v>0</v>
      </c>
      <c r="G154" s="2">
        <f t="shared" si="0"/>
        <v>129639.01445999999</v>
      </c>
      <c r="H154" s="2">
        <f t="shared" si="1"/>
        <v>0.40999999997438863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931459</v>
      </c>
      <c r="D155" s="1">
        <f>'PR-RAS'!E159</f>
        <v>962808.13</v>
      </c>
      <c r="E155" s="1">
        <v>0</v>
      </c>
      <c r="F155" s="1">
        <v>0</v>
      </c>
      <c r="G155" s="2">
        <f t="shared" si="0"/>
        <v>439989.59003999998</v>
      </c>
      <c r="H155" s="2">
        <f t="shared" si="1"/>
        <v>0.13000000000465661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931459</v>
      </c>
      <c r="D157" s="1">
        <f>'PR-RAS'!E161</f>
        <v>962808.13</v>
      </c>
      <c r="E157" s="1">
        <v>0</v>
      </c>
      <c r="F157" s="1">
        <v>0</v>
      </c>
      <c r="G157" s="2">
        <f t="shared" si="0"/>
        <v>445703.74055999995</v>
      </c>
      <c r="H157" s="2">
        <f t="shared" si="1"/>
        <v>0.13000000000465661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1346858</v>
      </c>
      <c r="D159" s="1">
        <f>'PR-RAS'!E163</f>
        <v>966629.28</v>
      </c>
      <c r="E159" s="1">
        <v>0</v>
      </c>
      <c r="F159" s="1">
        <v>0</v>
      </c>
      <c r="G159" s="2">
        <f t="shared" si="0"/>
        <v>518258.41648000001</v>
      </c>
      <c r="H159" s="2">
        <f t="shared" si="1"/>
        <v>0.28000000002793968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156882</v>
      </c>
      <c r="D160" s="1">
        <f>'PR-RAS'!E164</f>
        <v>215846.29</v>
      </c>
      <c r="E160" s="1">
        <v>0</v>
      </c>
      <c r="F160" s="1">
        <v>0</v>
      </c>
      <c r="G160" s="2">
        <f t="shared" si="0"/>
        <v>93583.358220000009</v>
      </c>
      <c r="H160" s="2">
        <f t="shared" si="1"/>
        <v>0.29000000000814907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38025</v>
      </c>
      <c r="D161" s="1">
        <f>'PR-RAS'!E165</f>
        <v>43773.440000000002</v>
      </c>
      <c r="E161" s="1">
        <v>0</v>
      </c>
      <c r="F161" s="1">
        <v>0</v>
      </c>
      <c r="G161" s="2">
        <f t="shared" si="0"/>
        <v>20091.500800000002</v>
      </c>
      <c r="H161" s="2">
        <f t="shared" si="1"/>
        <v>0.44000000000232831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98061</v>
      </c>
      <c r="D162" s="1">
        <f>'PR-RAS'!E166</f>
        <v>153729.45000000001</v>
      </c>
      <c r="E162" s="1">
        <v>0</v>
      </c>
      <c r="F162" s="1">
        <v>0</v>
      </c>
      <c r="G162" s="2">
        <f t="shared" si="0"/>
        <v>65288.703900000008</v>
      </c>
      <c r="H162" s="2">
        <f t="shared" si="1"/>
        <v>0.45000000001164153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20740</v>
      </c>
      <c r="D163" s="1">
        <f>'PR-RAS'!E167</f>
        <v>18044</v>
      </c>
      <c r="E163" s="1">
        <v>0</v>
      </c>
      <c r="F163" s="1">
        <v>0</v>
      </c>
      <c r="G163" s="2">
        <f t="shared" si="0"/>
        <v>9206.1360000000004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v>
      </c>
      <c r="D164" s="1">
        <f>'PR-RAS'!E168</f>
        <v>299.39999999999998</v>
      </c>
      <c r="E164" s="1">
        <v>0</v>
      </c>
      <c r="F164" s="1">
        <v>0</v>
      </c>
      <c r="G164" s="2">
        <f t="shared" si="0"/>
        <v>106.7324</v>
      </c>
      <c r="H164" s="2">
        <f t="shared" si="1"/>
        <v>0.39999999999997726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448925</v>
      </c>
      <c r="D165" s="1">
        <f>'PR-RAS'!E169</f>
        <v>476764.18999999994</v>
      </c>
      <c r="E165" s="1">
        <v>0</v>
      </c>
      <c r="F165" s="1">
        <v>0</v>
      </c>
      <c r="G165" s="2">
        <f t="shared" si="0"/>
        <v>230002.35431999998</v>
      </c>
      <c r="H165" s="2">
        <f t="shared" si="1"/>
        <v>0.18999999994412065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32050</v>
      </c>
      <c r="D166" s="1">
        <f>'PR-RAS'!E170</f>
        <v>25578.18</v>
      </c>
      <c r="E166" s="1">
        <v>0</v>
      </c>
      <c r="F166" s="1">
        <v>0</v>
      </c>
      <c r="G166" s="2">
        <f t="shared" si="0"/>
        <v>13729.0494</v>
      </c>
      <c r="H166" s="2">
        <f t="shared" si="1"/>
        <v>0.18000000000029104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157900</v>
      </c>
      <c r="D167" s="1">
        <f>'PR-RAS'!E171</f>
        <v>189414.78</v>
      </c>
      <c r="E167" s="1">
        <v>0</v>
      </c>
      <c r="F167" s="1">
        <v>0</v>
      </c>
      <c r="G167" s="2">
        <f t="shared" si="0"/>
        <v>89097.106960000019</v>
      </c>
      <c r="H167" s="2">
        <f t="shared" si="1"/>
        <v>0.22000000000116415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211533</v>
      </c>
      <c r="D168" s="1">
        <f>'PR-RAS'!E172</f>
        <v>228075.62</v>
      </c>
      <c r="E168" s="1">
        <v>0</v>
      </c>
      <c r="F168" s="1">
        <v>0</v>
      </c>
      <c r="G168" s="2">
        <f t="shared" si="0"/>
        <v>111503.26808000001</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30878</v>
      </c>
      <c r="D169" s="1">
        <f>'PR-RAS'!E173</f>
        <v>22211.119999999999</v>
      </c>
      <c r="E169" s="1">
        <v>0</v>
      </c>
      <c r="F169" s="1">
        <v>0</v>
      </c>
      <c r="G169" s="2">
        <f t="shared" si="0"/>
        <v>12650.44032</v>
      </c>
      <c r="H169" s="2">
        <f t="shared" si="1"/>
        <v>0.11999999999898137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16564</v>
      </c>
      <c r="D170" s="1">
        <f>'PR-RAS'!E174</f>
        <v>11484.49</v>
      </c>
      <c r="E170" s="1">
        <v>0</v>
      </c>
      <c r="F170" s="1">
        <v>0</v>
      </c>
      <c r="G170" s="2">
        <f t="shared" si="0"/>
        <v>6681.0736200000001</v>
      </c>
      <c r="H170" s="2">
        <f t="shared" si="1"/>
        <v>0.48999999999978172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735390</v>
      </c>
      <c r="D173" s="1">
        <f>'PR-RAS'!E177</f>
        <v>266682.75999999995</v>
      </c>
      <c r="E173" s="1">
        <v>0</v>
      </c>
      <c r="F173" s="1">
        <v>0</v>
      </c>
      <c r="G173" s="2">
        <f t="shared" si="0"/>
        <v>218225.94944</v>
      </c>
      <c r="H173" s="2">
        <f t="shared" si="1"/>
        <v>0.24000000004889444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14835</v>
      </c>
      <c r="D174" s="1">
        <f>'PR-RAS'!E178</f>
        <v>16002.37</v>
      </c>
      <c r="E174" s="1">
        <v>0</v>
      </c>
      <c r="F174" s="1">
        <v>0</v>
      </c>
      <c r="G174" s="2">
        <f t="shared" si="0"/>
        <v>8103.27502</v>
      </c>
      <c r="H174" s="2">
        <f t="shared" si="1"/>
        <v>0.37000000000080036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616357</v>
      </c>
      <c r="D175" s="1">
        <f>'PR-RAS'!E179</f>
        <v>35599.69</v>
      </c>
      <c r="E175" s="1">
        <v>0</v>
      </c>
      <c r="F175" s="1">
        <v>0</v>
      </c>
      <c r="G175" s="2">
        <f t="shared" si="0"/>
        <v>119634.81011999999</v>
      </c>
      <c r="H175" s="2">
        <f t="shared" si="1"/>
        <v>0.30999999999767169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207</v>
      </c>
      <c r="D176" s="1">
        <f>'PR-RAS'!E180</f>
        <v>6003</v>
      </c>
      <c r="E176" s="1">
        <v>0</v>
      </c>
      <c r="F176" s="1">
        <v>0</v>
      </c>
      <c r="G176" s="2">
        <f t="shared" si="0"/>
        <v>2137.2750000000001</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36875</v>
      </c>
      <c r="D177" s="1">
        <f>'PR-RAS'!E181</f>
        <v>44830.23</v>
      </c>
      <c r="E177" s="1">
        <v>0</v>
      </c>
      <c r="F177" s="1">
        <v>0</v>
      </c>
      <c r="G177" s="2">
        <f t="shared" si="0"/>
        <v>22270.240959999999</v>
      </c>
      <c r="H177" s="2">
        <f t="shared" si="1"/>
        <v>0.23000000000320142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8200</v>
      </c>
      <c r="D178" s="1">
        <f>'PR-RAS'!E182</f>
        <v>24930</v>
      </c>
      <c r="E178" s="1">
        <v>0</v>
      </c>
      <c r="F178" s="1">
        <v>0</v>
      </c>
      <c r="G178" s="2">
        <f t="shared" si="0"/>
        <v>10276.619999999999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15252</v>
      </c>
      <c r="D179" s="1">
        <f>'PR-RAS'!E183</f>
        <v>18937.490000000002</v>
      </c>
      <c r="E179" s="1">
        <v>0</v>
      </c>
      <c r="F179" s="1">
        <v>0</v>
      </c>
      <c r="G179" s="2">
        <f t="shared" si="0"/>
        <v>9456.6024400000006</v>
      </c>
      <c r="H179" s="2">
        <f t="shared" si="1"/>
        <v>0.49000000000160071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23807</v>
      </c>
      <c r="D180" s="1">
        <f>'PR-RAS'!E184</f>
        <v>91838.25</v>
      </c>
      <c r="E180" s="1">
        <v>0</v>
      </c>
      <c r="F180" s="1">
        <v>0</v>
      </c>
      <c r="G180" s="2">
        <f t="shared" si="0"/>
        <v>37139.546499999997</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15562</v>
      </c>
      <c r="D181" s="1">
        <f>'PR-RAS'!E185</f>
        <v>24211.26</v>
      </c>
      <c r="E181" s="1">
        <v>0</v>
      </c>
      <c r="F181" s="1">
        <v>0</v>
      </c>
      <c r="G181" s="2">
        <f t="shared" si="0"/>
        <v>11517.213599999999</v>
      </c>
      <c r="H181" s="2">
        <f t="shared" si="1"/>
        <v>0.25999999999839929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4295</v>
      </c>
      <c r="D182" s="1">
        <f>'PR-RAS'!E186</f>
        <v>4330.47</v>
      </c>
      <c r="E182" s="1">
        <v>0</v>
      </c>
      <c r="F182" s="1">
        <v>0</v>
      </c>
      <c r="G182" s="2">
        <f t="shared" si="0"/>
        <v>2345.0251400000002</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5661</v>
      </c>
      <c r="D184" s="1">
        <f>'PR-RAS'!E188</f>
        <v>7336.0400000000009</v>
      </c>
      <c r="E184" s="1">
        <v>0</v>
      </c>
      <c r="F184" s="1">
        <v>0</v>
      </c>
      <c r="G184" s="2">
        <f t="shared" si="0"/>
        <v>3720.9536400000002</v>
      </c>
      <c r="H184" s="2">
        <f t="shared" si="1"/>
        <v>4.0000000000873115E-2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2435.08</v>
      </c>
      <c r="E185" s="1">
        <v>0</v>
      </c>
      <c r="F185" s="1">
        <v>0</v>
      </c>
      <c r="G185" s="2">
        <f t="shared" si="0"/>
        <v>896.10943999999995</v>
      </c>
      <c r="H185" s="2">
        <f t="shared" si="1"/>
        <v>7.999999999992724E-2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4071</v>
      </c>
      <c r="D186" s="1">
        <f>'PR-RAS'!E190</f>
        <v>3519.44</v>
      </c>
      <c r="E186" s="1">
        <v>0</v>
      </c>
      <c r="F186" s="1">
        <v>0</v>
      </c>
      <c r="G186" s="2">
        <f t="shared" si="0"/>
        <v>2055.3278</v>
      </c>
      <c r="H186" s="2">
        <f t="shared" si="1"/>
        <v>0.44000000000005457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1490</v>
      </c>
      <c r="D187" s="1">
        <f>'PR-RAS'!E191</f>
        <v>1281.52</v>
      </c>
      <c r="E187" s="1">
        <v>0</v>
      </c>
      <c r="F187" s="1">
        <v>0</v>
      </c>
      <c r="G187" s="2">
        <f t="shared" si="0"/>
        <v>753.86544000000004</v>
      </c>
      <c r="H187" s="2">
        <f t="shared" si="1"/>
        <v>0.48000000000001819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v>
      </c>
      <c r="D188" s="1">
        <f>'PR-RAS'!E192</f>
        <v>100</v>
      </c>
      <c r="E188" s="1">
        <v>0</v>
      </c>
      <c r="F188" s="1">
        <v>0</v>
      </c>
      <c r="G188" s="2">
        <f t="shared" si="0"/>
        <v>56.1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v>
      </c>
      <c r="D192" s="1">
        <f>'PR-RAS'!E196</f>
        <v>357.47</v>
      </c>
      <c r="E192" s="1">
        <v>0</v>
      </c>
      <c r="F192" s="1">
        <v>0</v>
      </c>
      <c r="G192" s="2">
        <f t="shared" si="0"/>
        <v>138.08154000000002</v>
      </c>
      <c r="H192" s="2">
        <f t="shared" si="1"/>
        <v>0.47000000000002728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v>
      </c>
      <c r="D206" s="1">
        <f>'PR-RAS'!E210</f>
        <v>357.47</v>
      </c>
      <c r="E206" s="1">
        <v>0</v>
      </c>
      <c r="F206" s="1">
        <v>0</v>
      </c>
      <c r="G206" s="2">
        <f t="shared" si="0"/>
        <v>148.20269999999999</v>
      </c>
      <c r="H206" s="2">
        <f t="shared" si="1"/>
        <v>0.47000000000002728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v>
      </c>
      <c r="D207" s="1">
        <f>'PR-RAS'!E211</f>
        <v>166</v>
      </c>
      <c r="E207" s="1">
        <v>0</v>
      </c>
      <c r="F207" s="1">
        <v>0</v>
      </c>
      <c r="G207" s="2">
        <f t="shared" si="0"/>
        <v>70.039999999999992</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191.47</v>
      </c>
      <c r="E209" s="1">
        <v>0</v>
      </c>
      <c r="F209" s="1">
        <v>0</v>
      </c>
      <c r="G209" s="2">
        <f t="shared" si="0"/>
        <v>79.651519999999991</v>
      </c>
      <c r="H209" s="2">
        <f t="shared" si="1"/>
        <v>0.46999999999999886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222600</v>
      </c>
      <c r="D248" s="1">
        <f>'PR-RAS'!E252</f>
        <v>253391.41</v>
      </c>
      <c r="E248" s="1">
        <v>0</v>
      </c>
      <c r="F248" s="1">
        <v>0</v>
      </c>
      <c r="G248" s="2">
        <f t="shared" si="0"/>
        <v>180157.55654000002</v>
      </c>
      <c r="H248" s="2">
        <f t="shared" si="1"/>
        <v>0.41000000000349246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222600</v>
      </c>
      <c r="D255" s="1">
        <f>'PR-RAS'!E259</f>
        <v>253391.41</v>
      </c>
      <c r="E255" s="1">
        <v>0</v>
      </c>
      <c r="F255" s="1">
        <v>0</v>
      </c>
      <c r="G255" s="2">
        <f t="shared" si="0"/>
        <v>185263.23628000001</v>
      </c>
      <c r="H255" s="2">
        <f t="shared" si="1"/>
        <v>0.41000000000349246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222600</v>
      </c>
      <c r="D257" s="1">
        <f>'PR-RAS'!E261</f>
        <v>253391.41</v>
      </c>
      <c r="E257" s="1">
        <v>0</v>
      </c>
      <c r="F257" s="1">
        <v>0</v>
      </c>
      <c r="G257" s="2">
        <f t="shared" si="0"/>
        <v>186722.00192000001</v>
      </c>
      <c r="H257" s="2">
        <f t="shared" si="1"/>
        <v>0.41000000000349246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8395252</v>
      </c>
      <c r="D285" s="1">
        <f>'PR-RAS'!E289</f>
        <v>8317922.5600000005</v>
      </c>
      <c r="E285" s="1">
        <v>0</v>
      </c>
      <c r="F285" s="1">
        <v>0</v>
      </c>
      <c r="G285" s="2">
        <f t="shared" si="8"/>
        <v>7108831.5820800001</v>
      </c>
      <c r="H285" s="2">
        <f t="shared" si="9"/>
        <v>0.43999999947845936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257859</v>
      </c>
      <c r="D286" s="1">
        <f>'PR-RAS'!E290</f>
        <v>177252.9299999997</v>
      </c>
      <c r="E286" s="1">
        <v>0</v>
      </c>
      <c r="F286" s="1">
        <v>0</v>
      </c>
      <c r="G286" s="2">
        <f t="shared" si="8"/>
        <v>174523.98509999982</v>
      </c>
      <c r="H286" s="2">
        <f t="shared" si="9"/>
        <v>7.0000000298023224E-2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9505</v>
      </c>
      <c r="D288" s="1">
        <f>'PR-RAS'!E292</f>
        <v>55294.84</v>
      </c>
      <c r="E288" s="1">
        <v>0</v>
      </c>
      <c r="F288" s="1">
        <v>0</v>
      </c>
      <c r="G288" s="2">
        <f t="shared" si="8"/>
        <v>34467.173159999998</v>
      </c>
      <c r="H288" s="2">
        <f t="shared" si="9"/>
        <v>0.16000000000349246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27460</v>
      </c>
      <c r="D290" s="1">
        <f>'PR-RAS'!E294</f>
        <v>27459.67</v>
      </c>
      <c r="E290" s="1">
        <v>0</v>
      </c>
      <c r="F290" s="1">
        <v>0</v>
      </c>
      <c r="G290" s="2">
        <f t="shared" si="8"/>
        <v>23807.629259999998</v>
      </c>
      <c r="H290" s="2">
        <f t="shared" si="9"/>
        <v>0.33000000000174623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206517</v>
      </c>
      <c r="D345" s="1">
        <f>'PR-RAS'!E350</f>
        <v>183461.92</v>
      </c>
      <c r="E345" s="1">
        <v>0</v>
      </c>
      <c r="F345" s="1">
        <v>0</v>
      </c>
      <c r="G345" s="2">
        <f t="shared" si="8"/>
        <v>197263.64896000002</v>
      </c>
      <c r="H345" s="2">
        <f t="shared" si="9"/>
        <v>7.9999999987194315E-2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206517</v>
      </c>
      <c r="D358" s="1">
        <f>'PR-RAS'!E363</f>
        <v>183461.92</v>
      </c>
      <c r="E358" s="1">
        <v>0</v>
      </c>
      <c r="F358" s="1">
        <v>0</v>
      </c>
      <c r="G358" s="2">
        <f t="shared" si="8"/>
        <v>204718.37988000002</v>
      </c>
      <c r="H358" s="2">
        <f t="shared" si="9"/>
        <v>7.9999999987194315E-2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48177</v>
      </c>
      <c r="D364" s="1">
        <f>'PR-RAS'!E369</f>
        <v>10987.75</v>
      </c>
      <c r="E364" s="1">
        <v>0</v>
      </c>
      <c r="F364" s="1">
        <v>0</v>
      </c>
      <c r="G364" s="2">
        <f t="shared" si="8"/>
        <v>25465.357499999998</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35688</v>
      </c>
      <c r="D365" s="1">
        <f>'PR-RAS'!E370</f>
        <v>7097.75</v>
      </c>
      <c r="E365" s="1">
        <v>0</v>
      </c>
      <c r="F365" s="1">
        <v>0</v>
      </c>
      <c r="G365" s="2">
        <f t="shared" si="8"/>
        <v>18157.594000000001</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12489</v>
      </c>
      <c r="D371" s="1">
        <f>'PR-RAS'!E376</f>
        <v>3890</v>
      </c>
      <c r="E371" s="1">
        <v>0</v>
      </c>
      <c r="F371" s="1">
        <v>0</v>
      </c>
      <c r="G371" s="2">
        <f t="shared" si="8"/>
        <v>7499.53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158340</v>
      </c>
      <c r="D378" s="1">
        <f>'PR-RAS'!E383</f>
        <v>172474.17</v>
      </c>
      <c r="E378" s="1">
        <v>0</v>
      </c>
      <c r="F378" s="1">
        <v>0</v>
      </c>
      <c r="G378" s="2">
        <f t="shared" si="8"/>
        <v>189739.70418</v>
      </c>
      <c r="H378" s="2">
        <f t="shared" si="9"/>
        <v>0.17000000001280569</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158340</v>
      </c>
      <c r="D379" s="1">
        <f>'PR-RAS'!E384</f>
        <v>172474.17</v>
      </c>
      <c r="E379" s="1">
        <v>0</v>
      </c>
      <c r="F379" s="1">
        <v>0</v>
      </c>
      <c r="G379" s="2">
        <f t="shared" si="8"/>
        <v>190242.99252</v>
      </c>
      <c r="H379" s="2">
        <f t="shared" si="9"/>
        <v>0.17000000001280569</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206517</v>
      </c>
      <c r="D403" s="1">
        <f>'PR-RAS'!E408</f>
        <v>183461.92</v>
      </c>
      <c r="E403" s="1">
        <v>0</v>
      </c>
      <c r="F403" s="1">
        <v>0</v>
      </c>
      <c r="G403" s="2">
        <f t="shared" si="8"/>
        <v>230523.21768000006</v>
      </c>
      <c r="H403" s="2">
        <f t="shared" si="9"/>
        <v>7.9999999987194315E-2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8653111</v>
      </c>
      <c r="D407" s="1">
        <f>'PR-RAS'!E412</f>
        <v>8495175.4900000002</v>
      </c>
      <c r="E407" s="1">
        <v>0</v>
      </c>
      <c r="F407" s="1">
        <v>0</v>
      </c>
      <c r="G407" s="2">
        <f t="shared" si="8"/>
        <v>10411245.56388</v>
      </c>
      <c r="H407" s="2">
        <f t="shared" si="9"/>
        <v>0.49000000022351742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8601769</v>
      </c>
      <c r="D408" s="1">
        <f>'PR-RAS'!E413</f>
        <v>8501384.4800000004</v>
      </c>
      <c r="E408" s="1">
        <v>0</v>
      </c>
      <c r="F408" s="1">
        <v>0</v>
      </c>
      <c r="G408" s="2">
        <f t="shared" si="8"/>
        <v>10421046.949719999</v>
      </c>
      <c r="H408" s="2">
        <f t="shared" si="9"/>
        <v>0.48000000044703484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51342</v>
      </c>
      <c r="D409" s="1">
        <f>'PR-RAS'!E414</f>
        <v>0</v>
      </c>
      <c r="E409" s="1">
        <v>0</v>
      </c>
      <c r="F409" s="1">
        <v>0</v>
      </c>
      <c r="G409" s="2">
        <f t="shared" si="8"/>
        <v>20947.536</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6208.9900000002235</v>
      </c>
      <c r="E410" s="1">
        <v>0</v>
      </c>
      <c r="F410" s="1">
        <v>0</v>
      </c>
      <c r="G410" s="2">
        <f t="shared" si="8"/>
        <v>5078.9538200001825</v>
      </c>
      <c r="H410" s="2">
        <f t="shared" si="9"/>
        <v>9.9999997764825821E-3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9505</v>
      </c>
      <c r="D411" s="1">
        <f>'PR-RAS'!E416</f>
        <v>55294.84</v>
      </c>
      <c r="E411" s="1">
        <v>0</v>
      </c>
      <c r="F411" s="1">
        <v>0</v>
      </c>
      <c r="G411" s="2">
        <f t="shared" si="8"/>
        <v>49238.818799999994</v>
      </c>
      <c r="H411" s="2">
        <f t="shared" si="9"/>
        <v>0.16000000000349246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27460</v>
      </c>
      <c r="D413" s="1">
        <f>'PR-RAS'!E418</f>
        <v>27459.67</v>
      </c>
      <c r="E413" s="1">
        <v>0</v>
      </c>
      <c r="F413" s="1">
        <v>0</v>
      </c>
      <c r="G413" s="2">
        <f t="shared" si="8"/>
        <v>33940.288079999998</v>
      </c>
      <c r="H413" s="2">
        <f t="shared" si="9"/>
        <v>0.33000000000174623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8653111</v>
      </c>
      <c r="D633" s="1">
        <f>'PR-RAS'!E639</f>
        <v>8495175.4900000002</v>
      </c>
      <c r="E633" s="1">
        <v>0</v>
      </c>
      <c r="F633" s="1">
        <v>0</v>
      </c>
      <c r="G633" s="2">
        <f t="shared" si="10"/>
        <v>16206667.97136</v>
      </c>
      <c r="H633" s="2">
        <f t="shared" si="11"/>
        <v>0.49000000022351742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8601769</v>
      </c>
      <c r="D634" s="1">
        <f>'PR-RAS'!E640</f>
        <v>8501384.4800000004</v>
      </c>
      <c r="E634" s="1">
        <v>0</v>
      </c>
      <c r="F634" s="1">
        <v>0</v>
      </c>
      <c r="G634" s="2">
        <f t="shared" si="10"/>
        <v>16207672.52868</v>
      </c>
      <c r="H634" s="2">
        <f t="shared" si="11"/>
        <v>0.48000000044703484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51342</v>
      </c>
      <c r="D635" s="1">
        <f>'PR-RAS'!E641</f>
        <v>0</v>
      </c>
      <c r="E635" s="1">
        <v>0</v>
      </c>
      <c r="F635" s="1">
        <v>0</v>
      </c>
      <c r="G635" s="2">
        <f t="shared" si="10"/>
        <v>32550.828000000001</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6208.9900000002235</v>
      </c>
      <c r="E636" s="1">
        <v>0</v>
      </c>
      <c r="F636" s="1">
        <v>0</v>
      </c>
      <c r="G636" s="2">
        <f t="shared" si="10"/>
        <v>7885.4173000002838</v>
      </c>
      <c r="H636" s="2">
        <f t="shared" si="11"/>
        <v>9.9999997764825821E-3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9505</v>
      </c>
      <c r="D637" s="1">
        <f>'PR-RAS'!E643</f>
        <v>55294.84</v>
      </c>
      <c r="E637" s="1">
        <v>0</v>
      </c>
      <c r="F637" s="1">
        <v>0</v>
      </c>
      <c r="G637" s="2">
        <f t="shared" si="10"/>
        <v>76380.216480000003</v>
      </c>
      <c r="H637" s="2">
        <f t="shared" si="11"/>
        <v>0.16000000000349246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60847</v>
      </c>
      <c r="D639" s="1">
        <f>'PR-RAS'!E645</f>
        <v>49085.849999999773</v>
      </c>
      <c r="E639" s="1">
        <v>0</v>
      </c>
      <c r="F639" s="1">
        <v>0</v>
      </c>
      <c r="G639" s="2">
        <f t="shared" si="10"/>
        <v>101453.93059999972</v>
      </c>
      <c r="H639" s="2">
        <f t="shared" si="11"/>
        <v>0.15000000022700988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511375</v>
      </c>
      <c r="D641" s="1">
        <f>'PR-RAS'!E647</f>
        <v>578707.16</v>
      </c>
      <c r="E641" s="1">
        <v>0</v>
      </c>
      <c r="F641" s="1">
        <v>0</v>
      </c>
      <c r="G641" s="2">
        <f t="shared" si="10"/>
        <v>1068025.1648000001</v>
      </c>
      <c r="H641" s="2">
        <f t="shared" si="11"/>
        <v>0.16000000003259629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0.28999999999999998</v>
      </c>
      <c r="E642" s="1">
        <v>0</v>
      </c>
      <c r="F642" s="1">
        <v>0</v>
      </c>
      <c r="G642" s="2">
        <f t="shared" si="10"/>
        <v>0.37178</v>
      </c>
      <c r="H642" s="2">
        <f t="shared" si="11"/>
        <v>0.28999999999999998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5100</v>
      </c>
      <c r="D643" s="1">
        <f>'PR-RAS'!E650</f>
        <v>1700</v>
      </c>
      <c r="E643" s="1">
        <v>0</v>
      </c>
      <c r="F643" s="1">
        <v>0</v>
      </c>
      <c r="G643" s="2">
        <f t="shared" si="10"/>
        <v>5457</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5100</v>
      </c>
      <c r="D644" s="1">
        <f>'PR-RAS'!E651</f>
        <v>1700</v>
      </c>
      <c r="E644" s="1">
        <v>0</v>
      </c>
      <c r="F644" s="1">
        <v>0</v>
      </c>
      <c r="G644" s="2">
        <f t="shared" si="10"/>
        <v>5465.5</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0.28999999999996362</v>
      </c>
      <c r="E645" s="1">
        <v>0</v>
      </c>
      <c r="F645" s="1">
        <v>0</v>
      </c>
      <c r="G645" s="2">
        <f t="shared" si="10"/>
        <v>0.37351999999995317</v>
      </c>
      <c r="H645" s="2">
        <f t="shared" si="11"/>
        <v>0.28999999999996362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60</v>
      </c>
      <c r="D647" s="1">
        <f>'PR-RAS'!E654</f>
        <v>59</v>
      </c>
      <c r="E647" s="1">
        <v>0</v>
      </c>
      <c r="F647" s="1">
        <v>0</v>
      </c>
      <c r="G647" s="2">
        <f t="shared" si="10"/>
        <v>114.988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48</v>
      </c>
      <c r="E649" s="1">
        <v>0</v>
      </c>
      <c r="F649" s="1">
        <v>0</v>
      </c>
      <c r="G649" s="2">
        <f t="shared" si="10"/>
        <v>93.311999999999998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7056592</v>
      </c>
      <c r="D668" s="1">
        <f>'PR-RAS'!E675</f>
        <v>7384518.7400000002</v>
      </c>
      <c r="E668" s="1">
        <v>0</v>
      </c>
      <c r="F668" s="1">
        <v>0</v>
      </c>
      <c r="G668" s="2">
        <f t="shared" si="10"/>
        <v>14557694.863160001</v>
      </c>
      <c r="H668" s="2">
        <f t="shared" si="11"/>
        <v>0.25999999977648258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112407</v>
      </c>
      <c r="D687" s="1">
        <f>'PR-RAS'!E694</f>
        <v>0</v>
      </c>
      <c r="E687" s="1">
        <v>0</v>
      </c>
      <c r="F687" s="1">
        <v>0</v>
      </c>
      <c r="G687" s="2">
        <f t="shared" si="10"/>
        <v>77111.202000000005</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1000</v>
      </c>
      <c r="E705" s="1">
        <v>0</v>
      </c>
      <c r="F705" s="1">
        <v>0</v>
      </c>
      <c r="G705" s="2">
        <f t="shared" si="10"/>
        <v>1408</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15443</v>
      </c>
      <c r="D709" s="1">
        <f>'PR-RAS'!E716</f>
        <v>16475.91</v>
      </c>
      <c r="E709" s="1">
        <v>0</v>
      </c>
      <c r="F709" s="1">
        <v>0</v>
      </c>
      <c r="G709" s="2">
        <f t="shared" si="10"/>
        <v>34263.53256</v>
      </c>
      <c r="H709" s="2">
        <f t="shared" si="11"/>
        <v>9.0000000000145519E-2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7087</v>
      </c>
      <c r="D710" s="1">
        <f>'PR-RAS'!E717</f>
        <v>21863.09</v>
      </c>
      <c r="E710" s="1">
        <v>0</v>
      </c>
      <c r="F710" s="1">
        <v>0</v>
      </c>
      <c r="G710" s="2">
        <f t="shared" si="10"/>
        <v>36026.544620000001</v>
      </c>
      <c r="H710" s="2">
        <f t="shared" si="11"/>
        <v>9.0000000000145519E-2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98061</v>
      </c>
      <c r="D711" s="1">
        <f>'PR-RAS'!E718</f>
        <v>153729.45000000001</v>
      </c>
      <c r="E711" s="1">
        <v>0</v>
      </c>
      <c r="F711" s="1">
        <v>0</v>
      </c>
      <c r="G711" s="2">
        <f t="shared" si="10"/>
        <v>287919.12900000002</v>
      </c>
      <c r="H711" s="2">
        <f t="shared" si="11"/>
        <v>0.45000000001164153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8300</v>
      </c>
      <c r="D713" s="1">
        <f>'PR-RAS'!E720</f>
        <v>10335</v>
      </c>
      <c r="E713" s="1">
        <v>0</v>
      </c>
      <c r="F713" s="1">
        <v>0</v>
      </c>
      <c r="G713" s="2">
        <f t="shared" si="10"/>
        <v>20626.64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5744</v>
      </c>
      <c r="D715" s="1">
        <f>'PR-RAS'!E722</f>
        <v>1225.75</v>
      </c>
      <c r="E715" s="1">
        <v>0</v>
      </c>
      <c r="F715" s="1">
        <v>0</v>
      </c>
      <c r="G715" s="2">
        <f t="shared" si="10"/>
        <v>5851.5869999999995</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222600</v>
      </c>
      <c r="D821" s="1">
        <f>'PR-RAS'!E828</f>
        <v>253391.41</v>
      </c>
      <c r="E821" s="1">
        <v>0</v>
      </c>
      <c r="F821" s="1">
        <v>0</v>
      </c>
      <c r="G821" s="2">
        <f t="shared" si="18"/>
        <v>598093.91240000003</v>
      </c>
      <c r="H821" s="2">
        <f t="shared" si="19"/>
        <v>0.41000000000349246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13151135</v>
      </c>
      <c r="D984" s="6">
        <f>BILANCA!E6</f>
        <v>12980901.710000001</v>
      </c>
      <c r="E984" s="6">
        <v>0</v>
      </c>
      <c r="F984" s="6">
        <v>0</v>
      </c>
      <c r="G984" s="7">
        <f t="shared" ref="G984:G1241" si="22">B984/1000*C984+B984/500*D984</f>
        <v>39112.938420000006</v>
      </c>
      <c r="H984" s="7">
        <f t="shared" si="19"/>
        <v>0.28999999910593033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12512963</v>
      </c>
      <c r="D985" s="1">
        <f>BILANCA!E7</f>
        <v>12253571.220000001</v>
      </c>
      <c r="E985" s="1">
        <v>0</v>
      </c>
      <c r="F985" s="1">
        <v>0</v>
      </c>
      <c r="G985" s="2">
        <f t="shared" si="22"/>
        <v>74040.210879999999</v>
      </c>
      <c r="H985" s="2">
        <f t="shared" si="19"/>
        <v>0.22000000067055225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141262</v>
      </c>
      <c r="D986" s="1">
        <f>BILANCA!E8</f>
        <v>141262.44</v>
      </c>
      <c r="E986" s="1">
        <v>0</v>
      </c>
      <c r="F986" s="1">
        <v>0</v>
      </c>
      <c r="G986" s="2">
        <f t="shared" si="22"/>
        <v>1271.3606400000001</v>
      </c>
      <c r="H986" s="2">
        <f t="shared" si="19"/>
        <v>0.44000000000232831</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141262</v>
      </c>
      <c r="D987" s="1">
        <f>BILANCA!E9</f>
        <v>141262.44</v>
      </c>
      <c r="E987" s="1">
        <v>0</v>
      </c>
      <c r="F987" s="1">
        <v>0</v>
      </c>
      <c r="G987" s="2">
        <f t="shared" si="22"/>
        <v>1695.14752</v>
      </c>
      <c r="H987" s="2">
        <f t="shared" si="19"/>
        <v>0.44000000000232831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12303184</v>
      </c>
      <c r="D990" s="1">
        <f>BILANCA!E12</f>
        <v>12043791.530000001</v>
      </c>
      <c r="E990" s="1">
        <v>0</v>
      </c>
      <c r="F990" s="1">
        <v>0</v>
      </c>
      <c r="G990" s="2">
        <f t="shared" si="22"/>
        <v>254735.36942000003</v>
      </c>
      <c r="H990" s="2">
        <f t="shared" si="19"/>
        <v>0.4699999988079071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12161408</v>
      </c>
      <c r="D991" s="1">
        <f>BILANCA!E13</f>
        <v>11953203.260000002</v>
      </c>
      <c r="E991" s="1">
        <v>0</v>
      </c>
      <c r="F991" s="1">
        <v>0</v>
      </c>
      <c r="G991" s="2">
        <f t="shared" si="22"/>
        <v>288542.51616</v>
      </c>
      <c r="H991" s="2">
        <f t="shared" si="19"/>
        <v>0.26000000163912773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16656343</v>
      </c>
      <c r="D993" s="1">
        <f>BILANCA!E15</f>
        <v>16656342.65</v>
      </c>
      <c r="E993" s="1">
        <v>0</v>
      </c>
      <c r="F993" s="1">
        <v>0</v>
      </c>
      <c r="G993" s="2">
        <f t="shared" si="22"/>
        <v>499690.283</v>
      </c>
      <c r="H993" s="2">
        <f t="shared" si="19"/>
        <v>0.34999999962747097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4494935</v>
      </c>
      <c r="D996" s="1">
        <f>BILANCA!E18</f>
        <v>4703139.3899999997</v>
      </c>
      <c r="E996" s="1">
        <v>0</v>
      </c>
      <c r="F996" s="1">
        <v>0</v>
      </c>
      <c r="G996" s="2">
        <f t="shared" si="22"/>
        <v>180715.77914</v>
      </c>
      <c r="H996" s="2">
        <f t="shared" si="19"/>
        <v>0.38999999966472387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132493</v>
      </c>
      <c r="D997" s="1">
        <f>BILANCA!E19</f>
        <v>89941.129999999888</v>
      </c>
      <c r="E997" s="1">
        <v>0</v>
      </c>
      <c r="F997" s="1">
        <v>0</v>
      </c>
      <c r="G997" s="2">
        <f t="shared" si="22"/>
        <v>4373.2536399999972</v>
      </c>
      <c r="H997" s="2">
        <f t="shared" si="19"/>
        <v>0.12999999988824129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720153</v>
      </c>
      <c r="D998" s="1">
        <f>BILANCA!E20</f>
        <v>755040.9</v>
      </c>
      <c r="E998" s="1">
        <v>0</v>
      </c>
      <c r="F998" s="1">
        <v>0</v>
      </c>
      <c r="G998" s="2">
        <f t="shared" si="22"/>
        <v>33453.521999999997</v>
      </c>
      <c r="H998" s="2">
        <f t="shared" si="19"/>
        <v>9.9999999976716936E-2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5896</v>
      </c>
      <c r="D999" s="1">
        <f>BILANCA!E21</f>
        <v>5896.46</v>
      </c>
      <c r="E999" s="1">
        <v>0</v>
      </c>
      <c r="F999" s="1">
        <v>0</v>
      </c>
      <c r="G999" s="2">
        <f t="shared" si="22"/>
        <v>283.02271999999999</v>
      </c>
      <c r="H999" s="2">
        <f t="shared" si="19"/>
        <v>0.46000000000003638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85064</v>
      </c>
      <c r="D1000" s="1">
        <f>BILANCA!E22</f>
        <v>88954.25</v>
      </c>
      <c r="E1000" s="1">
        <v>0</v>
      </c>
      <c r="F1000" s="1">
        <v>0</v>
      </c>
      <c r="G1000" s="2">
        <f t="shared" si="22"/>
        <v>4470.5325000000003</v>
      </c>
      <c r="H1000" s="2">
        <f t="shared" si="19"/>
        <v>0.25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972413</v>
      </c>
      <c r="D1003" s="1">
        <f>BILANCA!E25</f>
        <v>972413.22</v>
      </c>
      <c r="E1003" s="1">
        <v>0</v>
      </c>
      <c r="F1003" s="1">
        <v>0</v>
      </c>
      <c r="G1003" s="2">
        <f t="shared" si="22"/>
        <v>58344.788800000002</v>
      </c>
      <c r="H1003" s="2">
        <f t="shared" si="19"/>
        <v>0.21999999997206032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448963</v>
      </c>
      <c r="D1004" s="1">
        <f>BILANCA!E26</f>
        <v>448963.07</v>
      </c>
      <c r="E1004" s="1">
        <v>0</v>
      </c>
      <c r="F1004" s="1">
        <v>0</v>
      </c>
      <c r="G1004" s="2">
        <f t="shared" si="22"/>
        <v>28284.67194</v>
      </c>
      <c r="H1004" s="2">
        <f t="shared" si="19"/>
        <v>7.0000000006984919E-2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2099996</v>
      </c>
      <c r="D1006" s="1">
        <f>BILANCA!E28</f>
        <v>2181326.77</v>
      </c>
      <c r="E1006" s="1">
        <v>0</v>
      </c>
      <c r="F1006" s="1">
        <v>0</v>
      </c>
      <c r="G1006" s="2">
        <f t="shared" si="22"/>
        <v>148640.93942000001</v>
      </c>
      <c r="H1006" s="2">
        <f t="shared" si="19"/>
        <v>0.22999999998137355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9283</v>
      </c>
      <c r="D1013" s="1">
        <f>BILANCA!E35</f>
        <v>647.14000000001397</v>
      </c>
      <c r="E1013" s="1">
        <v>0</v>
      </c>
      <c r="F1013" s="1">
        <v>0</v>
      </c>
      <c r="G1013" s="2">
        <f t="shared" si="22"/>
        <v>317.31840000000085</v>
      </c>
      <c r="H1013" s="2">
        <f t="shared" si="19"/>
        <v>0.14000000001396984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800667</v>
      </c>
      <c r="D1014" s="1">
        <f>BILANCA!E36</f>
        <v>973140.99</v>
      </c>
      <c r="E1014" s="1">
        <v>0</v>
      </c>
      <c r="F1014" s="1">
        <v>0</v>
      </c>
      <c r="G1014" s="2">
        <f t="shared" si="22"/>
        <v>85155.418380000003</v>
      </c>
      <c r="H1014" s="2">
        <f t="shared" si="19"/>
        <v>1.0000000009313226E-2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791384</v>
      </c>
      <c r="D1018" s="1">
        <f>BILANCA!E40</f>
        <v>972493.85</v>
      </c>
      <c r="E1018" s="1">
        <v>0</v>
      </c>
      <c r="F1018" s="1">
        <v>0</v>
      </c>
      <c r="G1018" s="2">
        <f t="shared" si="22"/>
        <v>95773.0095</v>
      </c>
      <c r="H1018" s="2">
        <f t="shared" si="19"/>
        <v>0.15000000002328306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240935</v>
      </c>
      <c r="D1032" s="1">
        <f>BILANCA!E54</f>
        <v>256819.48</v>
      </c>
      <c r="E1032" s="1">
        <v>0</v>
      </c>
      <c r="F1032" s="1">
        <v>0</v>
      </c>
      <c r="G1032" s="2">
        <f t="shared" si="22"/>
        <v>36974.124040000002</v>
      </c>
      <c r="H1032" s="2">
        <f t="shared" si="19"/>
        <v>0.48000000001047738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240935</v>
      </c>
      <c r="D1033" s="1">
        <f>BILANCA!E55</f>
        <v>256819.48</v>
      </c>
      <c r="E1033" s="1">
        <v>0</v>
      </c>
      <c r="F1033" s="1">
        <v>0</v>
      </c>
      <c r="G1033" s="2">
        <f t="shared" si="22"/>
        <v>37728.698000000004</v>
      </c>
      <c r="H1033" s="2">
        <f t="shared" si="19"/>
        <v>0.48000000001047738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68517</v>
      </c>
      <c r="D1034" s="1">
        <f>BILANCA!E56</f>
        <v>68517.25</v>
      </c>
      <c r="E1034" s="1">
        <v>0</v>
      </c>
      <c r="F1034" s="1">
        <v>0</v>
      </c>
      <c r="G1034" s="2">
        <f t="shared" si="22"/>
        <v>10483.126499999998</v>
      </c>
      <c r="H1034" s="2">
        <f t="shared" si="19"/>
        <v>0.25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68517</v>
      </c>
      <c r="D1039" s="1">
        <f>BILANCA!E61</f>
        <v>68517.25</v>
      </c>
      <c r="E1039" s="1">
        <v>0</v>
      </c>
      <c r="F1039" s="1">
        <v>0</v>
      </c>
      <c r="G1039" s="2">
        <f t="shared" si="22"/>
        <v>11510.884</v>
      </c>
      <c r="H1039" s="2">
        <f t="shared" si="19"/>
        <v>0.25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638172</v>
      </c>
      <c r="D1046" s="1">
        <f>BILANCA!E68</f>
        <v>727330.49</v>
      </c>
      <c r="E1046" s="1">
        <v>0</v>
      </c>
      <c r="F1046" s="1">
        <v>0</v>
      </c>
      <c r="G1046" s="2">
        <f t="shared" si="22"/>
        <v>131848.47774</v>
      </c>
      <c r="H1046" s="2">
        <f t="shared" si="19"/>
        <v>0.48999999999068677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0.28999999999999998</v>
      </c>
      <c r="E1047" s="1">
        <v>0</v>
      </c>
      <c r="F1047" s="1">
        <v>0</v>
      </c>
      <c r="G1047" s="2">
        <f t="shared" si="22"/>
        <v>3.712E-2</v>
      </c>
      <c r="H1047" s="2">
        <f t="shared" si="19"/>
        <v>0.28999999999999998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0.28999999999999998</v>
      </c>
      <c r="E1048" s="1">
        <v>0</v>
      </c>
      <c r="F1048" s="1">
        <v>0</v>
      </c>
      <c r="G1048" s="2">
        <f t="shared" si="22"/>
        <v>3.7699999999999997E-2</v>
      </c>
      <c r="H1048" s="2">
        <f t="shared" si="19"/>
        <v>0.28999999999999998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0.28999999999999998</v>
      </c>
      <c r="E1049" s="1">
        <v>0</v>
      </c>
      <c r="F1049" s="1">
        <v>0</v>
      </c>
      <c r="G1049" s="2">
        <f t="shared" si="22"/>
        <v>3.8280000000000002E-2</v>
      </c>
      <c r="H1049" s="2">
        <f t="shared" si="19"/>
        <v>0.28999999999999998</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31620</v>
      </c>
      <c r="D1056" s="1">
        <f>BILANCA!E78</f>
        <v>41906.959999999999</v>
      </c>
      <c r="E1056" s="1">
        <v>0</v>
      </c>
      <c r="F1056" s="1">
        <v>0</v>
      </c>
      <c r="G1056" s="2">
        <f t="shared" si="22"/>
        <v>8426.6761599999991</v>
      </c>
      <c r="H1056" s="2">
        <f t="shared" si="19"/>
        <v>4.0000000000873115E-2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31620</v>
      </c>
      <c r="D1064" s="1">
        <f>BILANCA!E86</f>
        <v>41906.959999999999</v>
      </c>
      <c r="E1064" s="1">
        <v>0</v>
      </c>
      <c r="F1064" s="1">
        <v>0</v>
      </c>
      <c r="G1064" s="2">
        <f t="shared" si="22"/>
        <v>9350.1475200000004</v>
      </c>
      <c r="H1064" s="2">
        <f t="shared" si="19"/>
        <v>4.0000000000873115E-2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95177</v>
      </c>
      <c r="D1124" s="1">
        <f>BILANCA!E146</f>
        <v>106716.08</v>
      </c>
      <c r="E1124" s="1">
        <v>0</v>
      </c>
      <c r="F1124" s="1">
        <v>0</v>
      </c>
      <c r="G1124" s="2">
        <f t="shared" si="22"/>
        <v>43513.891559999996</v>
      </c>
      <c r="H1124" s="2">
        <f t="shared" si="23"/>
        <v>8.000000000174623E-2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24446</v>
      </c>
      <c r="D1127" s="1">
        <f>BILANCA!E149</f>
        <v>24446.47</v>
      </c>
      <c r="E1127" s="1">
        <v>0</v>
      </c>
      <c r="F1127" s="1">
        <v>0</v>
      </c>
      <c r="G1127" s="2">
        <f t="shared" si="22"/>
        <v>10560.807359999999</v>
      </c>
      <c r="H1127" s="2">
        <f t="shared" si="23"/>
        <v>0.47000000000116415</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24446</v>
      </c>
      <c r="D1135" s="1">
        <f>BILANCA!E157</f>
        <v>24446.47</v>
      </c>
      <c r="E1135" s="1">
        <v>0</v>
      </c>
      <c r="F1135" s="1">
        <v>0</v>
      </c>
      <c r="G1135" s="2">
        <f t="shared" si="22"/>
        <v>11147.51888</v>
      </c>
      <c r="H1135" s="2">
        <f t="shared" si="23"/>
        <v>0.47000000000116415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70731</v>
      </c>
      <c r="D1139" s="1">
        <f>BILANCA!E161</f>
        <v>82269.61</v>
      </c>
      <c r="E1139" s="1">
        <v>0</v>
      </c>
      <c r="F1139" s="1">
        <v>0</v>
      </c>
      <c r="G1139" s="2">
        <f t="shared" si="22"/>
        <v>36702.154320000001</v>
      </c>
      <c r="H1139" s="2">
        <f t="shared" si="23"/>
        <v>0.38999999999941792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511375</v>
      </c>
      <c r="D1148" s="1">
        <f>BILANCA!E170</f>
        <v>578707.16</v>
      </c>
      <c r="E1148" s="1">
        <v>0</v>
      </c>
      <c r="F1148" s="1">
        <v>0</v>
      </c>
      <c r="G1148" s="2">
        <f t="shared" si="22"/>
        <v>275350.2378</v>
      </c>
      <c r="H1148" s="2">
        <f t="shared" si="23"/>
        <v>0.16000000003259629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511375</v>
      </c>
      <c r="D1151" s="1">
        <f>BILANCA!E173</f>
        <v>578707.16</v>
      </c>
      <c r="E1151" s="1">
        <v>0</v>
      </c>
      <c r="F1151" s="1">
        <v>0</v>
      </c>
      <c r="G1151" s="2">
        <f t="shared" si="22"/>
        <v>280356.60576000006</v>
      </c>
      <c r="H1151" s="2">
        <f t="shared" si="23"/>
        <v>0.16000000003259629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13151135</v>
      </c>
      <c r="D1152" s="1">
        <f>BILANCA!E175</f>
        <v>12980901.710000001</v>
      </c>
      <c r="E1152" s="1">
        <v>0</v>
      </c>
      <c r="F1152" s="1">
        <v>0</v>
      </c>
      <c r="G1152" s="2">
        <f t="shared" si="22"/>
        <v>6610086.5929800011</v>
      </c>
      <c r="H1152" s="2">
        <f t="shared" si="23"/>
        <v>0.28999999910593033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573578</v>
      </c>
      <c r="D1153" s="1">
        <f>BILANCA!E176</f>
        <v>674499.71</v>
      </c>
      <c r="E1153" s="1">
        <v>0</v>
      </c>
      <c r="F1153" s="1">
        <v>0</v>
      </c>
      <c r="G1153" s="2">
        <f t="shared" si="22"/>
        <v>326838.16139999998</v>
      </c>
      <c r="H1153" s="2">
        <f t="shared" si="23"/>
        <v>0.2900000000372529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573578</v>
      </c>
      <c r="D1154" s="1">
        <f>BILANCA!E177</f>
        <v>669841.22</v>
      </c>
      <c r="E1154" s="1">
        <v>0</v>
      </c>
      <c r="F1154" s="1">
        <v>0</v>
      </c>
      <c r="G1154" s="2">
        <f t="shared" si="22"/>
        <v>327167.53524</v>
      </c>
      <c r="H1154" s="2">
        <f t="shared" si="23"/>
        <v>0.21999999997206032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507842</v>
      </c>
      <c r="D1155" s="1">
        <f>BILANCA!E178</f>
        <v>574906.16</v>
      </c>
      <c r="E1155" s="1">
        <v>0</v>
      </c>
      <c r="F1155" s="1">
        <v>0</v>
      </c>
      <c r="G1155" s="2">
        <f t="shared" si="22"/>
        <v>285116.54304000002</v>
      </c>
      <c r="H1155" s="2">
        <f t="shared" si="23"/>
        <v>0.16000000003259629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34125</v>
      </c>
      <c r="D1156" s="1">
        <f>BILANCA!E179</f>
        <v>61184.9</v>
      </c>
      <c r="E1156" s="1">
        <v>0</v>
      </c>
      <c r="F1156" s="1">
        <v>0</v>
      </c>
      <c r="G1156" s="2">
        <f t="shared" si="22"/>
        <v>27073.600399999999</v>
      </c>
      <c r="H1156" s="2">
        <f t="shared" si="23"/>
        <v>9.9999999998544808E-2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191.47</v>
      </c>
      <c r="E1157" s="1">
        <v>0</v>
      </c>
      <c r="F1157" s="1">
        <v>0</v>
      </c>
      <c r="G1157" s="2">
        <f t="shared" si="22"/>
        <v>66.631559999999993</v>
      </c>
      <c r="H1157" s="2">
        <f t="shared" si="23"/>
        <v>0.46999999999999886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191.47</v>
      </c>
      <c r="E1160" s="1">
        <v>0</v>
      </c>
      <c r="F1160" s="1">
        <v>0</v>
      </c>
      <c r="G1160" s="2">
        <f t="shared" si="22"/>
        <v>67.780379999999994</v>
      </c>
      <c r="H1160" s="2">
        <f t="shared" si="23"/>
        <v>0.46999999999999886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31611</v>
      </c>
      <c r="D1165" s="1">
        <f>BILANCA!E188</f>
        <v>33558.69</v>
      </c>
      <c r="E1165" s="1">
        <v>0</v>
      </c>
      <c r="F1165" s="1">
        <v>0</v>
      </c>
      <c r="G1165" s="2">
        <f t="shared" si="22"/>
        <v>17968.565160000002</v>
      </c>
      <c r="H1165" s="2">
        <f t="shared" si="23"/>
        <v>0.30999999999767169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4658.49</v>
      </c>
      <c r="E1166" s="1">
        <v>0</v>
      </c>
      <c r="F1166" s="1">
        <v>0</v>
      </c>
      <c r="G1166" s="2">
        <f t="shared" si="22"/>
        <v>1705.0073399999999</v>
      </c>
      <c r="H1166" s="2">
        <f t="shared" si="23"/>
        <v>0.48999999999978172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12577557</v>
      </c>
      <c r="D1214" s="1">
        <f>BILANCA!E237</f>
        <v>12306402</v>
      </c>
      <c r="E1214" s="1">
        <v>0</v>
      </c>
      <c r="F1214" s="1">
        <v>0</v>
      </c>
      <c r="G1214" s="2">
        <f t="shared" si="22"/>
        <v>8590973.3910000008</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12489250</v>
      </c>
      <c r="D1215" s="1">
        <f>BILANCA!E238</f>
        <v>12229856.48</v>
      </c>
      <c r="E1215" s="1">
        <v>0</v>
      </c>
      <c r="F1215" s="1">
        <v>0</v>
      </c>
      <c r="G1215" s="2">
        <f t="shared" si="22"/>
        <v>8572159.4067200013</v>
      </c>
      <c r="H1215" s="2">
        <f t="shared" si="23"/>
        <v>0.48000000044703484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12489250</v>
      </c>
      <c r="D1216" s="1">
        <f>BILANCA!E239</f>
        <v>12229856.48</v>
      </c>
      <c r="E1216" s="1">
        <v>0</v>
      </c>
      <c r="F1216" s="1">
        <v>0</v>
      </c>
      <c r="G1216" s="2">
        <f t="shared" si="22"/>
        <v>8609108.3696800005</v>
      </c>
      <c r="H1216" s="2">
        <f t="shared" si="23"/>
        <v>0.48000000044703484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12489250</v>
      </c>
      <c r="D1217" s="1">
        <f>BILANCA!E240</f>
        <v>12229856.48</v>
      </c>
      <c r="E1217" s="1">
        <v>0</v>
      </c>
      <c r="F1217" s="1">
        <v>0</v>
      </c>
      <c r="G1217" s="2">
        <f t="shared" si="22"/>
        <v>8646057.3326399997</v>
      </c>
      <c r="H1217" s="2">
        <f t="shared" si="23"/>
        <v>0.48000000044703484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60847</v>
      </c>
      <c r="D1222" s="1">
        <f>BILANCA!E245</f>
        <v>49085.85</v>
      </c>
      <c r="E1222" s="1">
        <v>0</v>
      </c>
      <c r="F1222" s="1">
        <v>0</v>
      </c>
      <c r="G1222" s="2">
        <f t="shared" si="22"/>
        <v>38005.469299999997</v>
      </c>
      <c r="H1222" s="2">
        <f t="shared" si="23"/>
        <v>0.15000000000145519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60847</v>
      </c>
      <c r="D1223" s="1">
        <f>BILANCA!E246</f>
        <v>49085.85</v>
      </c>
      <c r="E1223" s="1">
        <v>0</v>
      </c>
      <c r="F1223" s="1">
        <v>0</v>
      </c>
      <c r="G1223" s="2">
        <f t="shared" si="22"/>
        <v>38164.487999999998</v>
      </c>
      <c r="H1223" s="2">
        <f t="shared" si="23"/>
        <v>0.15000000000145519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60847</v>
      </c>
      <c r="D1224" s="1">
        <f>BILANCA!E247</f>
        <v>49085.85</v>
      </c>
      <c r="E1224" s="1">
        <v>0</v>
      </c>
      <c r="F1224" s="1">
        <v>0</v>
      </c>
      <c r="G1224" s="2">
        <f t="shared" si="22"/>
        <v>38323.506699999998</v>
      </c>
      <c r="H1224" s="2">
        <f t="shared" si="23"/>
        <v>0.15000000000145519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27460</v>
      </c>
      <c r="D1232" s="1">
        <f>BILANCA!E255</f>
        <v>27459.67</v>
      </c>
      <c r="E1232" s="1">
        <v>0</v>
      </c>
      <c r="F1232" s="1">
        <v>0</v>
      </c>
      <c r="G1232" s="2">
        <f t="shared" si="22"/>
        <v>20512.45566</v>
      </c>
      <c r="H1232" s="2">
        <f t="shared" si="23"/>
        <v>0.33000000000174623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485656</v>
      </c>
      <c r="D1236" s="1">
        <f>BILANCA!E259</f>
        <v>485655.91</v>
      </c>
      <c r="E1236" s="1">
        <v>0</v>
      </c>
      <c r="F1236" s="1">
        <v>0</v>
      </c>
      <c r="G1236" s="2">
        <f t="shared" si="22"/>
        <v>368612.85846000002</v>
      </c>
      <c r="H1236" s="2">
        <f t="shared" si="23"/>
        <v>9.0000000025611371E-2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485656</v>
      </c>
      <c r="D1237" s="1">
        <f>BILANCA!E260</f>
        <v>485655.91</v>
      </c>
      <c r="E1237" s="1">
        <v>0</v>
      </c>
      <c r="F1237" s="1">
        <v>0</v>
      </c>
      <c r="G1237" s="2">
        <f t="shared" si="22"/>
        <v>370069.82627999998</v>
      </c>
      <c r="H1237" s="2">
        <f t="shared" si="23"/>
        <v>9.0000000025611371E-2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95177</v>
      </c>
      <c r="D1240" s="1">
        <f>BILANCA!E264</f>
        <v>106716.08</v>
      </c>
      <c r="E1240" s="1">
        <v>0</v>
      </c>
      <c r="F1240" s="1">
        <v>0</v>
      </c>
      <c r="G1240" s="2">
        <f t="shared" si="22"/>
        <v>79312.554120000001</v>
      </c>
      <c r="H1240" s="2">
        <f t="shared" si="23"/>
        <v>8.000000000174623E-2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31620</v>
      </c>
      <c r="D1244" s="1">
        <f>BILANCA!E268</f>
        <v>33566.230000000003</v>
      </c>
      <c r="E1244" s="1">
        <v>0</v>
      </c>
      <c r="F1244" s="1">
        <v>0</v>
      </c>
      <c r="G1244" s="2">
        <f t="shared" si="24"/>
        <v>25774.392060000002</v>
      </c>
      <c r="H1244" s="2">
        <f t="shared" si="23"/>
        <v>0.23000000000320142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956.15</v>
      </c>
      <c r="E1247" s="1">
        <v>0</v>
      </c>
      <c r="F1247" s="1">
        <v>0</v>
      </c>
      <c r="G1247" s="2">
        <f t="shared" si="24"/>
        <v>504.84719999999999</v>
      </c>
      <c r="H1247" s="2">
        <f t="shared" si="23"/>
        <v>0.14999999999997726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70731</v>
      </c>
      <c r="D1262" s="1">
        <f>BILANCA!E286</f>
        <v>5311.75</v>
      </c>
      <c r="E1262" s="1">
        <v>0</v>
      </c>
      <c r="F1262" s="1">
        <v>0</v>
      </c>
      <c r="G1262" s="2">
        <f t="shared" si="24"/>
        <v>22697.905500000001</v>
      </c>
      <c r="H1262" s="2">
        <f t="shared" si="23"/>
        <v>0.25</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65736</v>
      </c>
      <c r="D1263" s="1">
        <f>BILANCA!E287</f>
        <v>94935.06</v>
      </c>
      <c r="E1263" s="1">
        <v>0</v>
      </c>
      <c r="F1263" s="1">
        <v>0</v>
      </c>
      <c r="G1263" s="2">
        <f t="shared" si="24"/>
        <v>71569.713600000003</v>
      </c>
      <c r="H1263" s="2">
        <f t="shared" si="23"/>
        <v>5.9999999997671694E-2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507842</v>
      </c>
      <c r="D1264" s="1">
        <f>BILANCA!E288</f>
        <v>574906.16</v>
      </c>
      <c r="E1264" s="1">
        <v>0</v>
      </c>
      <c r="F1264" s="1">
        <v>0</v>
      </c>
      <c r="G1264" s="2">
        <f t="shared" si="24"/>
        <v>465800.86392000009</v>
      </c>
      <c r="H1264" s="2">
        <f t="shared" si="23"/>
        <v>0.16000000003259629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4658.49</v>
      </c>
      <c r="E1265" s="1">
        <v>0</v>
      </c>
      <c r="F1265" s="1">
        <v>0</v>
      </c>
      <c r="G1265" s="2">
        <f t="shared" si="24"/>
        <v>2627.3883599999995</v>
      </c>
      <c r="H1265" s="2">
        <f t="shared" si="23"/>
        <v>0.48999999999978172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31611</v>
      </c>
      <c r="D1274" s="1">
        <f>BILANCA!E298</f>
        <v>33558.69</v>
      </c>
      <c r="E1274" s="1">
        <v>0</v>
      </c>
      <c r="F1274" s="1">
        <v>0</v>
      </c>
      <c r="G1274" s="2">
        <f t="shared" si="24"/>
        <v>28729.958579999999</v>
      </c>
      <c r="H1274" s="2">
        <f t="shared" si="23"/>
        <v>0.30999999999767169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8601769</v>
      </c>
      <c r="D1408" s="1">
        <f>'RAS-funkcijski'!E114</f>
        <v>8501384.4800000004</v>
      </c>
      <c r="E1408" s="1">
        <v>0</v>
      </c>
      <c r="F1408" s="1">
        <v>0</v>
      </c>
      <c r="G1408" s="2">
        <f t="shared" si="24"/>
        <v>2816499.1756000002</v>
      </c>
      <c r="H1408" s="2">
        <f t="shared" si="27"/>
        <v>0.48000000044703484</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8470861</v>
      </c>
      <c r="D1409" s="1">
        <f>'RAS-funkcijski'!E115</f>
        <v>8334179.8399999999</v>
      </c>
      <c r="E1409" s="1">
        <v>0</v>
      </c>
      <c r="F1409" s="1">
        <v>0</v>
      </c>
      <c r="G1409" s="2">
        <f t="shared" si="24"/>
        <v>2790453.49548</v>
      </c>
      <c r="H1409" s="2">
        <f t="shared" si="27"/>
        <v>0.16000000014901161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8470861</v>
      </c>
      <c r="D1411" s="1">
        <f>'RAS-funkcijski'!E117</f>
        <v>8334179.8399999999</v>
      </c>
      <c r="E1411" s="1">
        <v>0</v>
      </c>
      <c r="F1411" s="1">
        <v>0</v>
      </c>
      <c r="G1411" s="2">
        <f t="shared" si="24"/>
        <v>2840731.9368400001</v>
      </c>
      <c r="H1411" s="2">
        <f t="shared" si="27"/>
        <v>0.16000000014901161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130908</v>
      </c>
      <c r="D1420" s="1">
        <f>'RAS-funkcijski'!E126</f>
        <v>167204.64000000001</v>
      </c>
      <c r="E1420" s="1">
        <v>0</v>
      </c>
      <c r="F1420" s="1">
        <v>0</v>
      </c>
      <c r="G1420" s="2">
        <f t="shared" si="24"/>
        <v>56768.708160000002</v>
      </c>
      <c r="H1420" s="2">
        <f t="shared" si="27"/>
        <v>0.35999999998603016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8601769</v>
      </c>
      <c r="D1435" s="13">
        <f>'RAS-funkcijski'!E141</f>
        <v>8501384.4800000004</v>
      </c>
      <c r="E1435" s="13">
        <v>0</v>
      </c>
      <c r="F1435" s="13">
        <v>0</v>
      </c>
      <c r="G1435" s="14">
        <f t="shared" si="24"/>
        <v>3507821.7005200004</v>
      </c>
      <c r="H1435" s="14">
        <f t="shared" si="27"/>
        <v>0.48000000044703484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573578</v>
      </c>
      <c r="D1480" s="6"/>
      <c r="E1480" s="6">
        <v>0</v>
      </c>
      <c r="F1480" s="6">
        <v>0</v>
      </c>
      <c r="G1480" s="7">
        <f t="shared" ref="G1480:G1580" si="34">B1480/1000*C1480</f>
        <v>573.57799999999997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8623038.4099999983</v>
      </c>
      <c r="D1481" s="1">
        <v>0</v>
      </c>
      <c r="E1481" s="1">
        <v>0</v>
      </c>
      <c r="F1481" s="1">
        <v>0</v>
      </c>
      <c r="G1481" s="2">
        <f t="shared" si="34"/>
        <v>17246.076819999998</v>
      </c>
      <c r="H1481" s="2">
        <f t="shared" si="35"/>
        <v>0.40999999828636646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8439873.4899999984</v>
      </c>
      <c r="D1483" s="1">
        <v>0</v>
      </c>
      <c r="E1483" s="1">
        <v>0</v>
      </c>
      <c r="F1483" s="1">
        <v>0</v>
      </c>
      <c r="G1483" s="2">
        <f t="shared" si="34"/>
        <v>33759.493959999993</v>
      </c>
      <c r="H1483" s="2">
        <f t="shared" si="35"/>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7185956.5499999998</v>
      </c>
      <c r="D1484" s="1">
        <v>0</v>
      </c>
      <c r="E1484" s="1">
        <v>0</v>
      </c>
      <c r="F1484" s="1">
        <v>0</v>
      </c>
      <c r="G1484" s="2">
        <f t="shared" si="34"/>
        <v>35929.782749999998</v>
      </c>
      <c r="H1484" s="2">
        <f t="shared" si="35"/>
        <v>0.45000000018626451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983085.47</v>
      </c>
      <c r="D1485" s="1">
        <v>0</v>
      </c>
      <c r="E1485" s="1">
        <v>0</v>
      </c>
      <c r="F1485" s="1">
        <v>0</v>
      </c>
      <c r="G1485" s="2">
        <f t="shared" si="34"/>
        <v>5898.5128199999999</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357.47</v>
      </c>
      <c r="D1486" s="1">
        <v>0</v>
      </c>
      <c r="E1486" s="1">
        <v>0</v>
      </c>
      <c r="F1486" s="1">
        <v>0</v>
      </c>
      <c r="G1486" s="2">
        <f t="shared" si="34"/>
        <v>2.5022900000000003</v>
      </c>
      <c r="H1486" s="2">
        <f t="shared" si="35"/>
        <v>0.47000000000002728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253391.41</v>
      </c>
      <c r="D1489" s="1">
        <v>0</v>
      </c>
      <c r="E1489" s="1">
        <v>0</v>
      </c>
      <c r="F1489" s="1">
        <v>0</v>
      </c>
      <c r="G1489" s="2">
        <f t="shared" si="34"/>
        <v>2533.9141</v>
      </c>
      <c r="H1489" s="2">
        <f t="shared" si="35"/>
        <v>0.41000000000349246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17082.59</v>
      </c>
      <c r="D1491" s="1">
        <v>0</v>
      </c>
      <c r="E1491" s="1">
        <v>0</v>
      </c>
      <c r="F1491" s="1">
        <v>0</v>
      </c>
      <c r="G1491" s="2">
        <f t="shared" si="34"/>
        <v>204.99108000000001</v>
      </c>
      <c r="H1491" s="2">
        <f t="shared" si="35"/>
        <v>0.40999999999985448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183164.92</v>
      </c>
      <c r="D1492" s="1">
        <v>0</v>
      </c>
      <c r="E1492" s="1">
        <v>0</v>
      </c>
      <c r="F1492" s="1">
        <v>0</v>
      </c>
      <c r="G1492" s="2">
        <f t="shared" si="34"/>
        <v>2381.1439599999999</v>
      </c>
      <c r="H1492" s="2">
        <f t="shared" si="35"/>
        <v>7.9999999987194315E-2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8522116.7000000011</v>
      </c>
      <c r="D1499" s="1">
        <v>0</v>
      </c>
      <c r="E1499" s="1">
        <v>0</v>
      </c>
      <c r="F1499" s="1">
        <v>0</v>
      </c>
      <c r="G1499" s="2">
        <f t="shared" si="34"/>
        <v>170442.33400000003</v>
      </c>
      <c r="H1499" s="2">
        <f t="shared" si="35"/>
        <v>0.29999999888241291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8343610.2700000005</v>
      </c>
      <c r="D1501" s="1">
        <v>0</v>
      </c>
      <c r="E1501" s="1">
        <v>0</v>
      </c>
      <c r="F1501" s="1">
        <v>0</v>
      </c>
      <c r="G1501" s="2">
        <f t="shared" si="34"/>
        <v>183559.42593999999</v>
      </c>
      <c r="H1501" s="2">
        <f t="shared" si="35"/>
        <v>0.27000000048428774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7118792.4800000004</v>
      </c>
      <c r="D1502" s="1">
        <v>0</v>
      </c>
      <c r="E1502" s="1">
        <v>0</v>
      </c>
      <c r="F1502" s="1">
        <v>0</v>
      </c>
      <c r="G1502" s="2">
        <f t="shared" si="34"/>
        <v>163732.22704</v>
      </c>
      <c r="H1502" s="2">
        <f t="shared" si="35"/>
        <v>0.48000000044703484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956178.26</v>
      </c>
      <c r="D1503" s="1">
        <v>0</v>
      </c>
      <c r="E1503" s="1">
        <v>0</v>
      </c>
      <c r="F1503" s="1">
        <v>0</v>
      </c>
      <c r="G1503" s="2">
        <f t="shared" si="34"/>
        <v>22948.27824</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166</v>
      </c>
      <c r="D1504" s="1">
        <v>0</v>
      </c>
      <c r="E1504" s="1">
        <v>0</v>
      </c>
      <c r="F1504" s="1">
        <v>0</v>
      </c>
      <c r="G1504" s="2">
        <f t="shared" si="34"/>
        <v>4.1500000000000004</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253391.41</v>
      </c>
      <c r="D1507" s="1">
        <v>0</v>
      </c>
      <c r="E1507" s="1">
        <v>0</v>
      </c>
      <c r="F1507" s="1">
        <v>0</v>
      </c>
      <c r="G1507" s="2">
        <f t="shared" si="34"/>
        <v>7094.9594800000004</v>
      </c>
      <c r="H1507" s="2">
        <f t="shared" si="35"/>
        <v>0.41000000000349246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15082.12</v>
      </c>
      <c r="D1509" s="1">
        <v>0</v>
      </c>
      <c r="E1509" s="1">
        <v>0</v>
      </c>
      <c r="F1509" s="1">
        <v>0</v>
      </c>
      <c r="G1509" s="2">
        <f t="shared" si="34"/>
        <v>452.46359999999999</v>
      </c>
      <c r="H1509" s="2">
        <f t="shared" si="35"/>
        <v>0.12000000000080036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178506.43</v>
      </c>
      <c r="D1510" s="1">
        <v>0</v>
      </c>
      <c r="E1510" s="1">
        <v>0</v>
      </c>
      <c r="F1510" s="1">
        <v>0</v>
      </c>
      <c r="G1510" s="2">
        <f t="shared" si="34"/>
        <v>5533.6993299999995</v>
      </c>
      <c r="H1510" s="2">
        <f t="shared" si="35"/>
        <v>0.42999999999301508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674499.70999999717</v>
      </c>
      <c r="D1517" s="1">
        <v>0</v>
      </c>
      <c r="E1517" s="1">
        <v>0</v>
      </c>
      <c r="F1517" s="1">
        <v>0</v>
      </c>
      <c r="G1517" s="2">
        <f t="shared" si="34"/>
        <v>25630.988979999893</v>
      </c>
      <c r="H1517" s="2">
        <f t="shared" si="35"/>
        <v>0.29000000283122063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99593.55</v>
      </c>
      <c r="D1518" s="1">
        <v>0</v>
      </c>
      <c r="E1518" s="1">
        <v>0</v>
      </c>
      <c r="F1518" s="1">
        <v>0</v>
      </c>
      <c r="G1518" s="2">
        <f t="shared" si="34"/>
        <v>3884.1484500000001</v>
      </c>
      <c r="H1518" s="2">
        <f t="shared" si="35"/>
        <v>0.44999999999708962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94935.06</v>
      </c>
      <c r="D1524" s="1">
        <v>0</v>
      </c>
      <c r="E1524" s="1">
        <v>0</v>
      </c>
      <c r="F1524" s="1">
        <v>0</v>
      </c>
      <c r="G1524" s="2">
        <f t="shared" si="34"/>
        <v>4272.0776999999998</v>
      </c>
      <c r="H1524" s="2">
        <f t="shared" si="35"/>
        <v>5.9999999997671694E-2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61184.9</v>
      </c>
      <c r="D1530" s="1">
        <v>0</v>
      </c>
      <c r="E1530" s="1">
        <v>0</v>
      </c>
      <c r="F1530" s="1">
        <v>0</v>
      </c>
      <c r="G1530" s="2">
        <f t="shared" si="34"/>
        <v>3120.4299000000001</v>
      </c>
      <c r="H1530" s="2">
        <f t="shared" si="35"/>
        <v>9.9999999998544808E-2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61184.9</v>
      </c>
      <c r="D1531" s="1">
        <v>0</v>
      </c>
      <c r="E1531" s="1">
        <v>0</v>
      </c>
      <c r="F1531" s="1">
        <v>0</v>
      </c>
      <c r="G1531" s="2">
        <f t="shared" si="34"/>
        <v>3181.6147999999998</v>
      </c>
      <c r="H1531" s="2">
        <f t="shared" si="35"/>
        <v>9.9999999998544808E-2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191.47</v>
      </c>
      <c r="D1535" s="1">
        <v>0</v>
      </c>
      <c r="E1535" s="1">
        <v>0</v>
      </c>
      <c r="F1535" s="1">
        <v>0</v>
      </c>
      <c r="G1535" s="2">
        <f t="shared" si="34"/>
        <v>10.72232</v>
      </c>
      <c r="H1535" s="2">
        <f t="shared" si="35"/>
        <v>0.46999999999999886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191.47</v>
      </c>
      <c r="D1536" s="1">
        <v>0</v>
      </c>
      <c r="E1536" s="1">
        <v>0</v>
      </c>
      <c r="F1536" s="1">
        <v>0</v>
      </c>
      <c r="G1536" s="2">
        <f t="shared" si="34"/>
        <v>10.913790000000001</v>
      </c>
      <c r="H1536" s="2">
        <f t="shared" si="35"/>
        <v>0.46999999999999886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33558.69</v>
      </c>
      <c r="D1560" s="1">
        <v>0</v>
      </c>
      <c r="E1560" s="1">
        <v>0</v>
      </c>
      <c r="F1560" s="1">
        <v>0</v>
      </c>
      <c r="G1560" s="2">
        <f t="shared" si="34"/>
        <v>2718.2538900000004</v>
      </c>
      <c r="H1560" s="2">
        <f t="shared" si="35"/>
        <v>0.30999999999767169</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33558.69</v>
      </c>
      <c r="D1561" s="1">
        <v>0</v>
      </c>
      <c r="E1561" s="1">
        <v>0</v>
      </c>
      <c r="F1561" s="1">
        <v>0</v>
      </c>
      <c r="G1561" s="2">
        <f t="shared" si="34"/>
        <v>2751.8125800000003</v>
      </c>
      <c r="H1561" s="2">
        <f t="shared" si="35"/>
        <v>0.30999999999767169</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4658.49</v>
      </c>
      <c r="D1565" s="1">
        <v>0</v>
      </c>
      <c r="E1565" s="1">
        <v>0</v>
      </c>
      <c r="F1565" s="1">
        <v>0</v>
      </c>
      <c r="G1565" s="2">
        <f t="shared" si="34"/>
        <v>400.63013999999993</v>
      </c>
      <c r="H1565" s="2">
        <f t="shared" si="35"/>
        <v>0.48999999999978172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4658.49</v>
      </c>
      <c r="D1566" s="1">
        <v>0</v>
      </c>
      <c r="E1566" s="1">
        <v>0</v>
      </c>
      <c r="F1566" s="1">
        <v>0</v>
      </c>
      <c r="G1566" s="2">
        <f t="shared" si="34"/>
        <v>405.28862999999996</v>
      </c>
      <c r="H1566" s="2">
        <f t="shared" si="35"/>
        <v>0.48999999999978172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574906.16</v>
      </c>
      <c r="D1576" s="1">
        <v>0</v>
      </c>
      <c r="E1576" s="1">
        <v>0</v>
      </c>
      <c r="F1576" s="1">
        <v>0</v>
      </c>
      <c r="G1576" s="2">
        <f t="shared" si="34"/>
        <v>55765.897520000006</v>
      </c>
      <c r="H1576" s="2">
        <f t="shared" si="35"/>
        <v>0.16000000003259629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574906.16</v>
      </c>
      <c r="D1578" s="1">
        <v>0</v>
      </c>
      <c r="E1578" s="1">
        <v>0</v>
      </c>
      <c r="F1578" s="1">
        <v>0</v>
      </c>
      <c r="G1578" s="2">
        <f t="shared" si="34"/>
        <v>56915.709840000003</v>
      </c>
      <c r="H1578" s="2">
        <f t="shared" si="35"/>
        <v>0.16000000003259629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7"/>
      <c r="D2" s="4"/>
      <c r="E2" s="4"/>
      <c r="F2" s="4"/>
      <c r="G2" s="4"/>
      <c r="H2" s="4"/>
      <c r="I2" s="4"/>
      <c r="J2" s="4"/>
      <c r="K2" s="4"/>
      <c r="L2" s="4"/>
      <c r="M2" s="4"/>
      <c r="N2" s="4"/>
      <c r="O2" s="4"/>
      <c r="P2" s="4"/>
      <c r="Q2" s="4"/>
    </row>
    <row r="3" spans="1:17" ht="18.75" customHeight="1" x14ac:dyDescent="0.2">
      <c r="A3" s="42" t="s">
        <v>3300</v>
      </c>
      <c r="B3" s="387" t="s">
        <v>3301</v>
      </c>
      <c r="C3" s="377"/>
      <c r="D3" s="4"/>
      <c r="E3" s="4"/>
      <c r="F3" s="4"/>
      <c r="G3" s="4"/>
      <c r="H3" s="4"/>
      <c r="I3" s="4"/>
      <c r="J3" s="4"/>
      <c r="K3" s="4"/>
      <c r="L3" s="4"/>
      <c r="M3" s="4"/>
      <c r="N3" s="4"/>
      <c r="O3" s="4"/>
      <c r="P3" s="4"/>
      <c r="Q3" s="4"/>
    </row>
    <row r="4" spans="1:17" ht="37.5" hidden="1" customHeight="1" x14ac:dyDescent="0.2">
      <c r="A4" s="43" t="s">
        <v>3302</v>
      </c>
      <c r="B4" s="381" t="s">
        <v>3303</v>
      </c>
      <c r="C4" s="377"/>
      <c r="D4" s="4"/>
      <c r="E4" s="4"/>
      <c r="F4" s="4"/>
      <c r="G4" s="4"/>
      <c r="H4" s="4"/>
      <c r="I4" s="4"/>
      <c r="J4" s="4"/>
      <c r="K4" s="4"/>
      <c r="L4" s="4"/>
      <c r="M4" s="4"/>
      <c r="N4" s="4"/>
      <c r="O4" s="4"/>
      <c r="P4" s="4"/>
      <c r="Q4" s="4"/>
    </row>
    <row r="5" spans="1:17" ht="48" hidden="1" customHeight="1" x14ac:dyDescent="0.2">
      <c r="A5" s="43" t="s">
        <v>3302</v>
      </c>
      <c r="B5" s="381" t="s">
        <v>3304</v>
      </c>
      <c r="C5" s="377"/>
      <c r="D5" s="4"/>
      <c r="E5" s="4"/>
      <c r="F5" s="4"/>
      <c r="G5" s="4"/>
      <c r="H5" s="4"/>
      <c r="I5" s="4"/>
      <c r="J5" s="4"/>
      <c r="K5" s="4"/>
      <c r="L5" s="4"/>
      <c r="M5" s="4"/>
      <c r="N5" s="4"/>
      <c r="O5" s="4"/>
      <c r="P5" s="4"/>
      <c r="Q5" s="4"/>
    </row>
    <row r="6" spans="1:17" ht="59.25" hidden="1" customHeight="1" x14ac:dyDescent="0.2">
      <c r="A6" s="43" t="s">
        <v>3302</v>
      </c>
      <c r="B6" s="381" t="s">
        <v>3305</v>
      </c>
      <c r="C6" s="377"/>
      <c r="D6" s="4"/>
      <c r="E6" s="4"/>
      <c r="F6" s="4"/>
      <c r="G6" s="4"/>
      <c r="H6" s="4"/>
      <c r="I6" s="4"/>
      <c r="J6" s="4"/>
      <c r="K6" s="4"/>
      <c r="L6" s="4"/>
      <c r="M6" s="4"/>
      <c r="N6" s="4"/>
      <c r="O6" s="4"/>
      <c r="P6" s="4"/>
      <c r="Q6" s="4"/>
    </row>
    <row r="7" spans="1:17" ht="48" hidden="1" customHeight="1" x14ac:dyDescent="0.2">
      <c r="A7" s="43" t="s">
        <v>3306</v>
      </c>
      <c r="B7" s="381" t="s">
        <v>3307</v>
      </c>
      <c r="C7" s="377"/>
      <c r="D7" s="4"/>
      <c r="E7" s="4"/>
      <c r="F7" s="4"/>
      <c r="G7" s="4"/>
      <c r="H7" s="4"/>
      <c r="I7" s="4"/>
      <c r="J7" s="4"/>
      <c r="K7" s="4"/>
      <c r="L7" s="4"/>
      <c r="M7" s="4"/>
      <c r="N7" s="4"/>
      <c r="O7" s="4"/>
      <c r="P7" s="4"/>
      <c r="Q7" s="4"/>
    </row>
    <row r="8" spans="1:17" ht="41.25" hidden="1" customHeight="1" x14ac:dyDescent="0.2">
      <c r="A8" s="43" t="s">
        <v>3308</v>
      </c>
      <c r="B8" s="381" t="s">
        <v>3309</v>
      </c>
      <c r="C8" s="377"/>
      <c r="D8" s="4"/>
      <c r="E8" s="4"/>
      <c r="F8" s="4"/>
      <c r="G8" s="4"/>
      <c r="H8" s="4"/>
      <c r="I8" s="4"/>
      <c r="J8" s="4"/>
      <c r="K8" s="4"/>
      <c r="L8" s="4"/>
      <c r="M8" s="4"/>
      <c r="N8" s="4"/>
      <c r="O8" s="4"/>
      <c r="P8" s="4"/>
      <c r="Q8" s="4"/>
    </row>
    <row r="9" spans="1:17" ht="59.25" hidden="1" customHeight="1" x14ac:dyDescent="0.2">
      <c r="A9" s="43" t="s">
        <v>3310</v>
      </c>
      <c r="B9" s="381" t="s">
        <v>3311</v>
      </c>
      <c r="C9" s="377"/>
      <c r="D9" s="4"/>
      <c r="E9" s="4"/>
      <c r="F9" s="4"/>
      <c r="G9" s="4"/>
      <c r="H9" s="4"/>
      <c r="I9" s="4"/>
      <c r="J9" s="4"/>
      <c r="K9" s="4"/>
      <c r="L9" s="4"/>
      <c r="M9" s="4"/>
      <c r="N9" s="4"/>
      <c r="O9" s="4"/>
      <c r="P9" s="4"/>
      <c r="Q9" s="4"/>
    </row>
    <row r="10" spans="1:17" ht="61.5" hidden="1" customHeight="1" x14ac:dyDescent="0.2">
      <c r="A10" s="43" t="s">
        <v>3310</v>
      </c>
      <c r="B10" s="381" t="s">
        <v>3312</v>
      </c>
      <c r="C10" s="377"/>
      <c r="D10" s="4"/>
      <c r="E10" s="4"/>
      <c r="F10" s="4"/>
      <c r="G10" s="4"/>
      <c r="H10" s="4"/>
      <c r="I10" s="4"/>
      <c r="J10" s="4"/>
      <c r="K10" s="4"/>
      <c r="L10" s="4"/>
      <c r="M10" s="4"/>
      <c r="N10" s="4"/>
      <c r="O10" s="4"/>
      <c r="P10" s="4"/>
      <c r="Q10" s="4"/>
    </row>
    <row r="11" spans="1:17" ht="43.5" hidden="1" customHeight="1" x14ac:dyDescent="0.2">
      <c r="A11" s="43" t="s">
        <v>3310</v>
      </c>
      <c r="B11" s="381" t="s">
        <v>3313</v>
      </c>
      <c r="C11" s="377"/>
      <c r="D11" s="4"/>
      <c r="E11" s="4"/>
      <c r="F11" s="4"/>
      <c r="G11" s="4"/>
      <c r="H11" s="4"/>
      <c r="I11" s="4"/>
      <c r="J11" s="4"/>
      <c r="K11" s="4"/>
      <c r="L11" s="4"/>
      <c r="M11" s="4"/>
      <c r="N11" s="4"/>
      <c r="O11" s="4"/>
      <c r="P11" s="4"/>
      <c r="Q11" s="4"/>
    </row>
    <row r="12" spans="1:17" ht="27.75" hidden="1" customHeight="1" x14ac:dyDescent="0.2">
      <c r="A12" s="43" t="s">
        <v>3314</v>
      </c>
      <c r="B12" s="381" t="s">
        <v>3315</v>
      </c>
      <c r="C12" s="377"/>
      <c r="D12" s="4"/>
      <c r="E12" s="4"/>
      <c r="F12" s="4"/>
      <c r="G12" s="4"/>
      <c r="H12" s="4"/>
      <c r="I12" s="4"/>
      <c r="J12" s="4"/>
      <c r="K12" s="4"/>
      <c r="L12" s="4"/>
      <c r="M12" s="4"/>
      <c r="N12" s="4"/>
      <c r="O12" s="4"/>
      <c r="P12" s="4"/>
      <c r="Q12" s="4"/>
    </row>
    <row r="13" spans="1:17" ht="27.75" hidden="1" customHeight="1" x14ac:dyDescent="0.2">
      <c r="A13" s="43" t="s">
        <v>3316</v>
      </c>
      <c r="B13" s="381" t="s">
        <v>3317</v>
      </c>
      <c r="C13" s="377"/>
      <c r="D13" s="4"/>
      <c r="E13" s="4"/>
      <c r="F13" s="4"/>
      <c r="G13" s="4"/>
      <c r="H13" s="4"/>
      <c r="I13" s="4"/>
      <c r="J13" s="4"/>
      <c r="K13" s="4"/>
      <c r="L13" s="4"/>
      <c r="M13" s="4"/>
      <c r="N13" s="4"/>
      <c r="O13" s="4"/>
      <c r="P13" s="4"/>
      <c r="Q13" s="4"/>
    </row>
    <row r="14" spans="1:17" ht="45.75" hidden="1" customHeight="1" x14ac:dyDescent="0.2">
      <c r="A14" s="43" t="s">
        <v>3318</v>
      </c>
      <c r="B14" s="381" t="s">
        <v>3319</v>
      </c>
      <c r="C14" s="377"/>
      <c r="D14" s="4"/>
      <c r="E14" s="4"/>
      <c r="F14" s="4"/>
      <c r="G14" s="4"/>
      <c r="H14" s="4"/>
      <c r="I14" s="4"/>
      <c r="J14" s="4"/>
      <c r="K14" s="4"/>
      <c r="L14" s="4"/>
      <c r="M14" s="4"/>
      <c r="N14" s="4"/>
      <c r="O14" s="4"/>
      <c r="P14" s="4"/>
      <c r="Q14" s="4"/>
    </row>
    <row r="15" spans="1:17" ht="45.75" hidden="1" customHeight="1" x14ac:dyDescent="0.2">
      <c r="A15" s="43" t="s">
        <v>3320</v>
      </c>
      <c r="B15" s="381" t="s">
        <v>3321</v>
      </c>
      <c r="C15" s="377"/>
      <c r="D15" s="4"/>
      <c r="E15" s="4"/>
      <c r="F15" s="4"/>
      <c r="G15" s="4"/>
      <c r="H15" s="4"/>
      <c r="I15" s="4"/>
      <c r="J15" s="4"/>
      <c r="K15" s="4"/>
      <c r="L15" s="4"/>
      <c r="M15" s="4"/>
      <c r="N15" s="4"/>
      <c r="O15" s="4"/>
      <c r="P15" s="4"/>
      <c r="Q15" s="4"/>
    </row>
    <row r="16" spans="1:17" ht="51" hidden="1" customHeight="1" x14ac:dyDescent="0.2">
      <c r="A16" s="43" t="s">
        <v>3322</v>
      </c>
      <c r="B16" s="381" t="s">
        <v>3323</v>
      </c>
      <c r="C16" s="377"/>
      <c r="D16" s="4"/>
      <c r="E16" s="4"/>
      <c r="F16" s="4"/>
      <c r="G16" s="4"/>
      <c r="H16" s="4"/>
      <c r="I16" s="4"/>
      <c r="J16" s="4"/>
      <c r="K16" s="4"/>
      <c r="L16" s="4"/>
      <c r="M16" s="4"/>
      <c r="N16" s="4"/>
      <c r="O16" s="4"/>
      <c r="P16" s="4"/>
      <c r="Q16" s="4"/>
    </row>
    <row r="17" spans="1:17" ht="27.75" hidden="1" customHeight="1" x14ac:dyDescent="0.2">
      <c r="A17" s="43" t="s">
        <v>3324</v>
      </c>
      <c r="B17" s="381" t="s">
        <v>3325</v>
      </c>
      <c r="C17" s="377"/>
      <c r="D17" s="4"/>
      <c r="E17" s="4"/>
      <c r="F17" s="4"/>
      <c r="G17" s="4"/>
      <c r="H17" s="4"/>
      <c r="I17" s="4"/>
      <c r="J17" s="4"/>
      <c r="K17" s="4"/>
      <c r="L17" s="4"/>
      <c r="M17" s="4"/>
      <c r="N17" s="4"/>
      <c r="O17" s="4"/>
      <c r="P17" s="4"/>
      <c r="Q17" s="4"/>
    </row>
    <row r="18" spans="1:17" ht="27.75" hidden="1" customHeight="1" x14ac:dyDescent="0.2">
      <c r="A18" s="43" t="s">
        <v>3326</v>
      </c>
      <c r="B18" s="381" t="s">
        <v>3327</v>
      </c>
      <c r="C18" s="377"/>
      <c r="D18" s="4"/>
      <c r="E18" s="4"/>
      <c r="F18" s="4"/>
      <c r="G18" s="4"/>
      <c r="H18" s="4"/>
      <c r="I18" s="4"/>
      <c r="J18" s="4"/>
      <c r="K18" s="4"/>
      <c r="L18" s="4"/>
      <c r="M18" s="4"/>
      <c r="N18" s="4"/>
      <c r="O18" s="4"/>
      <c r="P18" s="4"/>
      <c r="Q18" s="4"/>
    </row>
    <row r="19" spans="1:17" ht="45" hidden="1" customHeight="1" x14ac:dyDescent="0.2">
      <c r="A19" s="43" t="s">
        <v>3326</v>
      </c>
      <c r="B19" s="381" t="s">
        <v>3328</v>
      </c>
      <c r="C19" s="377"/>
      <c r="D19" s="4"/>
      <c r="E19" s="4"/>
      <c r="F19" s="4"/>
      <c r="G19" s="4"/>
      <c r="H19" s="4"/>
      <c r="I19" s="4"/>
      <c r="J19" s="4"/>
      <c r="K19" s="4"/>
      <c r="L19" s="4"/>
      <c r="M19" s="4"/>
      <c r="N19" s="4"/>
      <c r="O19" s="4"/>
      <c r="P19" s="4"/>
      <c r="Q19" s="4"/>
    </row>
    <row r="20" spans="1:17" ht="45" hidden="1" customHeight="1" x14ac:dyDescent="0.2">
      <c r="A20" s="43" t="s">
        <v>3329</v>
      </c>
      <c r="B20" s="381" t="s">
        <v>3330</v>
      </c>
      <c r="C20" s="377"/>
      <c r="D20" s="4"/>
      <c r="E20" s="4"/>
      <c r="F20" s="4"/>
      <c r="G20" s="4"/>
      <c r="H20" s="4"/>
      <c r="I20" s="4"/>
      <c r="J20" s="4"/>
      <c r="K20" s="4"/>
      <c r="L20" s="4"/>
      <c r="M20" s="4"/>
      <c r="N20" s="4"/>
      <c r="O20" s="4"/>
      <c r="P20" s="4"/>
      <c r="Q20" s="4"/>
    </row>
    <row r="21" spans="1:17" ht="30" hidden="1" customHeight="1" x14ac:dyDescent="0.2">
      <c r="A21" s="43" t="s">
        <v>3331</v>
      </c>
      <c r="B21" s="381" t="s">
        <v>3332</v>
      </c>
      <c r="C21" s="377"/>
      <c r="D21" s="4"/>
      <c r="E21" s="4"/>
      <c r="F21" s="4"/>
      <c r="G21" s="4"/>
      <c r="H21" s="4"/>
      <c r="I21" s="4"/>
      <c r="J21" s="4"/>
      <c r="K21" s="4"/>
      <c r="L21" s="4"/>
      <c r="M21" s="4"/>
      <c r="N21" s="4"/>
      <c r="O21" s="4"/>
      <c r="P21" s="4"/>
      <c r="Q21" s="4"/>
    </row>
    <row r="22" spans="1:17" ht="30" hidden="1" customHeight="1" x14ac:dyDescent="0.2">
      <c r="A22" s="43" t="s">
        <v>3333</v>
      </c>
      <c r="B22" s="381" t="s">
        <v>3334</v>
      </c>
      <c r="C22" s="377"/>
      <c r="D22" s="4"/>
      <c r="E22" s="4"/>
      <c r="F22" s="4"/>
      <c r="G22" s="4"/>
      <c r="H22" s="4"/>
      <c r="I22" s="4"/>
      <c r="J22" s="4"/>
      <c r="K22" s="4"/>
      <c r="L22" s="4"/>
      <c r="M22" s="4"/>
      <c r="N22" s="4"/>
      <c r="O22" s="4"/>
      <c r="P22" s="4"/>
      <c r="Q22" s="4"/>
    </row>
    <row r="23" spans="1:17" ht="30" hidden="1" customHeight="1" x14ac:dyDescent="0.2">
      <c r="A23" s="43" t="s">
        <v>3335</v>
      </c>
      <c r="B23" s="381" t="s">
        <v>3336</v>
      </c>
      <c r="C23" s="377"/>
      <c r="D23" s="4"/>
      <c r="E23" s="4"/>
      <c r="F23" s="4"/>
      <c r="G23" s="4"/>
      <c r="H23" s="4"/>
      <c r="I23" s="4"/>
      <c r="J23" s="4"/>
      <c r="K23" s="4"/>
      <c r="L23" s="4"/>
      <c r="M23" s="4"/>
      <c r="N23" s="4"/>
      <c r="O23" s="4"/>
      <c r="P23" s="4"/>
      <c r="Q23" s="4"/>
    </row>
    <row r="24" spans="1:17" ht="30" hidden="1" customHeight="1" x14ac:dyDescent="0.2">
      <c r="A24" s="43" t="s">
        <v>3337</v>
      </c>
      <c r="B24" s="381" t="s">
        <v>3338</v>
      </c>
      <c r="C24" s="377"/>
      <c r="D24" s="4"/>
      <c r="E24" s="4"/>
      <c r="F24" s="4"/>
      <c r="G24" s="4"/>
      <c r="H24" s="4"/>
      <c r="I24" s="4"/>
      <c r="J24" s="4"/>
      <c r="K24" s="4"/>
      <c r="L24" s="4"/>
      <c r="M24" s="4"/>
      <c r="N24" s="4"/>
      <c r="O24" s="4"/>
      <c r="P24" s="4"/>
      <c r="Q24" s="4"/>
    </row>
    <row r="25" spans="1:17" ht="30" hidden="1" customHeight="1" x14ac:dyDescent="0.2">
      <c r="A25" s="43" t="s">
        <v>3339</v>
      </c>
      <c r="B25" s="381" t="s">
        <v>3340</v>
      </c>
      <c r="C25" s="377"/>
      <c r="D25" s="4"/>
      <c r="E25" s="4"/>
      <c r="F25" s="4"/>
      <c r="G25" s="4"/>
      <c r="H25" s="4"/>
      <c r="I25" s="4"/>
      <c r="J25" s="4"/>
      <c r="K25" s="4"/>
      <c r="L25" s="4"/>
      <c r="M25" s="4"/>
      <c r="N25" s="4"/>
      <c r="O25" s="4"/>
      <c r="P25" s="4"/>
      <c r="Q25" s="4"/>
    </row>
    <row r="26" spans="1:17" ht="30" hidden="1" customHeight="1" x14ac:dyDescent="0.2">
      <c r="A26" s="43" t="s">
        <v>3341</v>
      </c>
      <c r="B26" s="381" t="s">
        <v>3342</v>
      </c>
      <c r="C26" s="377"/>
      <c r="D26" s="4"/>
      <c r="E26" s="4"/>
      <c r="F26" s="4"/>
      <c r="G26" s="4"/>
      <c r="H26" s="4"/>
      <c r="I26" s="4"/>
      <c r="J26" s="4"/>
      <c r="K26" s="4"/>
      <c r="L26" s="4"/>
      <c r="M26" s="4"/>
      <c r="N26" s="4"/>
      <c r="O26" s="4"/>
      <c r="P26" s="4"/>
      <c r="Q26" s="4"/>
    </row>
    <row r="27" spans="1:17" ht="70.5" hidden="1" customHeight="1" x14ac:dyDescent="0.2">
      <c r="A27" s="43" t="s">
        <v>3343</v>
      </c>
      <c r="B27" s="381" t="s">
        <v>3344</v>
      </c>
      <c r="C27" s="377"/>
      <c r="D27" s="4"/>
      <c r="E27" s="4"/>
      <c r="F27" s="4"/>
      <c r="G27" s="4"/>
      <c r="H27" s="4"/>
      <c r="I27" s="4"/>
      <c r="J27" s="4"/>
      <c r="K27" s="4"/>
      <c r="L27" s="4"/>
      <c r="M27" s="4"/>
      <c r="N27" s="4"/>
      <c r="O27" s="4"/>
      <c r="P27" s="4"/>
      <c r="Q27" s="4"/>
    </row>
    <row r="28" spans="1:17" ht="48" hidden="1" customHeight="1" x14ac:dyDescent="0.2">
      <c r="A28" s="43" t="s">
        <v>3345</v>
      </c>
      <c r="B28" s="381" t="s">
        <v>3346</v>
      </c>
      <c r="C28" s="377"/>
      <c r="D28" s="4"/>
      <c r="E28" s="4"/>
      <c r="F28" s="4"/>
      <c r="G28" s="4"/>
      <c r="H28" s="4"/>
      <c r="I28" s="4"/>
      <c r="J28" s="4"/>
      <c r="K28" s="4"/>
      <c r="L28" s="4"/>
      <c r="M28" s="4"/>
      <c r="N28" s="4"/>
      <c r="O28" s="4"/>
      <c r="P28" s="4"/>
      <c r="Q28" s="4"/>
    </row>
    <row r="29" spans="1:17" ht="100.5" hidden="1" customHeight="1" x14ac:dyDescent="0.2">
      <c r="A29" s="43" t="s">
        <v>3347</v>
      </c>
      <c r="B29" s="381" t="s">
        <v>3348</v>
      </c>
      <c r="C29" s="377"/>
      <c r="D29" s="4"/>
      <c r="E29" s="4"/>
      <c r="F29" s="4"/>
      <c r="G29" s="4"/>
      <c r="H29" s="4"/>
      <c r="I29" s="4"/>
      <c r="J29" s="4"/>
      <c r="K29" s="4"/>
      <c r="L29" s="4"/>
      <c r="M29" s="4"/>
      <c r="N29" s="4"/>
      <c r="O29" s="4"/>
      <c r="P29" s="4"/>
      <c r="Q29" s="4"/>
    </row>
    <row r="30" spans="1:17" ht="45" hidden="1" customHeight="1" x14ac:dyDescent="0.2">
      <c r="A30" s="43" t="s">
        <v>3349</v>
      </c>
      <c r="B30" s="381" t="s">
        <v>3350</v>
      </c>
      <c r="C30" s="377"/>
      <c r="D30" s="4"/>
      <c r="E30" s="4"/>
      <c r="F30" s="4"/>
      <c r="G30" s="4"/>
      <c r="H30" s="4"/>
      <c r="I30" s="4"/>
      <c r="J30" s="4"/>
      <c r="K30" s="4"/>
      <c r="L30" s="4"/>
      <c r="M30" s="4"/>
      <c r="N30" s="4"/>
      <c r="O30" s="4"/>
      <c r="P30" s="4"/>
      <c r="Q30" s="4"/>
    </row>
    <row r="31" spans="1:17" ht="45" hidden="1" customHeight="1" x14ac:dyDescent="0.2">
      <c r="A31" s="43" t="s">
        <v>3351</v>
      </c>
      <c r="B31" s="381" t="s">
        <v>3352</v>
      </c>
      <c r="C31" s="377"/>
      <c r="D31" s="4"/>
      <c r="E31" s="4"/>
      <c r="F31" s="4"/>
      <c r="G31" s="4"/>
      <c r="H31" s="4"/>
      <c r="I31" s="4"/>
      <c r="J31" s="4"/>
      <c r="K31" s="4"/>
      <c r="L31" s="4"/>
      <c r="M31" s="4"/>
      <c r="N31" s="4"/>
      <c r="O31" s="4"/>
      <c r="P31" s="4"/>
      <c r="Q31" s="4"/>
    </row>
    <row r="32" spans="1:17" ht="45" hidden="1" customHeight="1" x14ac:dyDescent="0.2">
      <c r="A32" s="43" t="s">
        <v>3353</v>
      </c>
      <c r="B32" s="381" t="s">
        <v>3354</v>
      </c>
      <c r="C32" s="377"/>
      <c r="D32" s="4"/>
      <c r="E32" s="4"/>
      <c r="F32" s="4"/>
      <c r="G32" s="4"/>
      <c r="H32" s="4"/>
      <c r="I32" s="4"/>
      <c r="J32" s="4"/>
      <c r="K32" s="4"/>
      <c r="L32" s="4"/>
      <c r="M32" s="4"/>
      <c r="N32" s="4"/>
      <c r="O32" s="4"/>
      <c r="P32" s="4"/>
      <c r="Q32" s="4"/>
    </row>
    <row r="33" spans="1:17" ht="72" hidden="1" customHeight="1" x14ac:dyDescent="0.2">
      <c r="A33" s="43" t="s">
        <v>3355</v>
      </c>
      <c r="B33" s="381" t="s">
        <v>3356</v>
      </c>
      <c r="C33" s="377"/>
      <c r="D33" s="4"/>
      <c r="E33" s="4"/>
      <c r="F33" s="4"/>
      <c r="G33" s="4"/>
      <c r="H33" s="4"/>
      <c r="I33" s="4"/>
      <c r="J33" s="4"/>
      <c r="K33" s="4"/>
      <c r="L33" s="4"/>
      <c r="M33" s="4"/>
      <c r="N33" s="4"/>
      <c r="O33" s="4"/>
      <c r="P33" s="4"/>
      <c r="Q33" s="4"/>
    </row>
    <row r="34" spans="1:17" ht="79.5" hidden="1" customHeight="1" x14ac:dyDescent="0.2">
      <c r="A34" s="43" t="s">
        <v>3357</v>
      </c>
      <c r="B34" s="381" t="s">
        <v>3358</v>
      </c>
      <c r="C34" s="377"/>
      <c r="D34" s="4"/>
      <c r="E34" s="4"/>
      <c r="F34" s="4"/>
      <c r="G34" s="4"/>
      <c r="H34" s="4"/>
      <c r="I34" s="4"/>
      <c r="J34" s="4"/>
      <c r="K34" s="4"/>
      <c r="L34" s="4"/>
      <c r="M34" s="4"/>
      <c r="N34" s="4"/>
      <c r="O34" s="4"/>
      <c r="P34" s="4"/>
      <c r="Q34" s="4"/>
    </row>
    <row r="35" spans="1:17" ht="70.5" hidden="1" customHeight="1" x14ac:dyDescent="0.2">
      <c r="A35" s="43" t="s">
        <v>3359</v>
      </c>
      <c r="B35" s="381" t="s">
        <v>3360</v>
      </c>
      <c r="C35" s="377"/>
      <c r="D35" s="4"/>
      <c r="E35" s="4"/>
      <c r="F35" s="4"/>
      <c r="G35" s="4"/>
      <c r="H35" s="4"/>
      <c r="I35" s="4"/>
      <c r="J35" s="4"/>
      <c r="K35" s="4"/>
      <c r="L35" s="4"/>
      <c r="M35" s="4"/>
      <c r="N35" s="4"/>
      <c r="O35" s="4"/>
      <c r="P35" s="4"/>
      <c r="Q35" s="4"/>
    </row>
    <row r="36" spans="1:17" ht="45.75" hidden="1" customHeight="1" x14ac:dyDescent="0.2">
      <c r="A36" s="43" t="s">
        <v>3361</v>
      </c>
      <c r="B36" s="381" t="s">
        <v>3362</v>
      </c>
      <c r="C36" s="377"/>
      <c r="D36" s="4"/>
      <c r="E36" s="4"/>
      <c r="F36" s="4"/>
      <c r="G36" s="4"/>
      <c r="H36" s="4"/>
      <c r="I36" s="4"/>
      <c r="J36" s="4"/>
      <c r="K36" s="4"/>
      <c r="L36" s="4"/>
      <c r="M36" s="4"/>
      <c r="N36" s="4"/>
      <c r="O36" s="4"/>
      <c r="P36" s="4"/>
      <c r="Q36" s="4"/>
    </row>
    <row r="37" spans="1:17" ht="54.75" hidden="1" customHeight="1" x14ac:dyDescent="0.2">
      <c r="A37" s="43" t="s">
        <v>3363</v>
      </c>
      <c r="B37" s="381" t="s">
        <v>3364</v>
      </c>
      <c r="C37" s="377"/>
      <c r="D37" s="4"/>
      <c r="E37" s="4"/>
      <c r="F37" s="4"/>
      <c r="G37" s="4"/>
      <c r="H37" s="4"/>
      <c r="I37" s="4"/>
      <c r="J37" s="4"/>
      <c r="K37" s="4"/>
      <c r="L37" s="4"/>
      <c r="M37" s="4"/>
      <c r="N37" s="4"/>
      <c r="O37" s="4"/>
      <c r="P37" s="4"/>
      <c r="Q37" s="4"/>
    </row>
    <row r="38" spans="1:17" ht="37.5" hidden="1" customHeight="1" x14ac:dyDescent="0.2">
      <c r="A38" s="43" t="s">
        <v>3365</v>
      </c>
      <c r="B38" s="381" t="s">
        <v>3366</v>
      </c>
      <c r="C38" s="377"/>
      <c r="D38" s="4"/>
      <c r="E38" s="4"/>
      <c r="F38" s="4"/>
      <c r="G38" s="4"/>
      <c r="H38" s="4"/>
      <c r="I38" s="4"/>
      <c r="J38" s="4"/>
      <c r="K38" s="4"/>
      <c r="L38" s="4"/>
      <c r="M38" s="4"/>
      <c r="N38" s="4"/>
      <c r="O38" s="4"/>
      <c r="P38" s="4"/>
      <c r="Q38" s="4"/>
    </row>
    <row r="39" spans="1:17" ht="61.5" hidden="1" customHeight="1" x14ac:dyDescent="0.2">
      <c r="A39" s="43" t="s">
        <v>3367</v>
      </c>
      <c r="B39" s="381" t="s">
        <v>3368</v>
      </c>
      <c r="C39" s="377"/>
      <c r="D39" s="4"/>
      <c r="E39" s="4"/>
      <c r="F39" s="4"/>
      <c r="G39" s="4"/>
      <c r="H39" s="4"/>
      <c r="I39" s="4"/>
      <c r="J39" s="4"/>
      <c r="K39" s="4"/>
      <c r="L39" s="4"/>
      <c r="M39" s="4"/>
      <c r="N39" s="4"/>
      <c r="O39" s="4"/>
      <c r="P39" s="4"/>
      <c r="Q39" s="4"/>
    </row>
    <row r="40" spans="1:17" ht="53.25" hidden="1" customHeight="1" x14ac:dyDescent="0.2">
      <c r="A40" s="43" t="s">
        <v>3369</v>
      </c>
      <c r="B40" s="381" t="s">
        <v>3370</v>
      </c>
      <c r="C40" s="377"/>
      <c r="D40" s="4"/>
      <c r="E40" s="4"/>
      <c r="F40" s="4"/>
      <c r="G40" s="4"/>
      <c r="H40" s="4"/>
      <c r="I40" s="4"/>
      <c r="J40" s="4"/>
      <c r="K40" s="4"/>
      <c r="L40" s="4"/>
      <c r="M40" s="4"/>
      <c r="N40" s="4"/>
      <c r="O40" s="4"/>
      <c r="P40" s="4"/>
      <c r="Q40" s="4"/>
    </row>
    <row r="41" spans="1:17" ht="73.5" hidden="1" customHeight="1" x14ac:dyDescent="0.2">
      <c r="A41" s="43" t="s">
        <v>3371</v>
      </c>
      <c r="B41" s="381" t="s">
        <v>3372</v>
      </c>
      <c r="C41" s="377"/>
      <c r="D41" s="4"/>
      <c r="E41" s="4"/>
      <c r="F41" s="4"/>
      <c r="G41" s="4"/>
      <c r="H41" s="4"/>
      <c r="I41" s="4"/>
      <c r="J41" s="4"/>
      <c r="K41" s="4"/>
      <c r="L41" s="4"/>
      <c r="M41" s="4"/>
      <c r="N41" s="4"/>
      <c r="O41" s="4"/>
      <c r="P41" s="4"/>
      <c r="Q41" s="4"/>
    </row>
    <row r="42" spans="1:17" ht="57.75" hidden="1" customHeight="1" x14ac:dyDescent="0.2">
      <c r="A42" s="43" t="s">
        <v>3373</v>
      </c>
      <c r="B42" s="381" t="s">
        <v>3374</v>
      </c>
      <c r="C42" s="377"/>
      <c r="D42" s="4"/>
      <c r="E42" s="4"/>
      <c r="F42" s="4"/>
      <c r="G42" s="4"/>
      <c r="H42" s="4"/>
      <c r="I42" s="4"/>
      <c r="J42" s="4"/>
      <c r="K42" s="4"/>
      <c r="L42" s="4"/>
      <c r="M42" s="4"/>
      <c r="N42" s="4"/>
      <c r="O42" s="4"/>
      <c r="P42" s="4"/>
      <c r="Q42" s="4"/>
    </row>
    <row r="43" spans="1:17" ht="84" hidden="1" customHeight="1" x14ac:dyDescent="0.2">
      <c r="A43" s="43" t="s">
        <v>3375</v>
      </c>
      <c r="B43" s="381" t="s">
        <v>3376</v>
      </c>
      <c r="C43" s="377"/>
      <c r="D43" s="4"/>
      <c r="E43" s="4"/>
      <c r="F43" s="4"/>
      <c r="G43" s="4"/>
      <c r="H43" s="4"/>
      <c r="I43" s="4"/>
      <c r="J43" s="4"/>
      <c r="K43" s="4"/>
      <c r="L43" s="4"/>
      <c r="M43" s="4"/>
      <c r="N43" s="4"/>
      <c r="O43" s="4"/>
      <c r="P43" s="4"/>
      <c r="Q43" s="4"/>
    </row>
    <row r="44" spans="1:17" ht="48" hidden="1" customHeight="1" x14ac:dyDescent="0.2">
      <c r="A44" s="43" t="s">
        <v>3377</v>
      </c>
      <c r="B44" s="381" t="s">
        <v>3378</v>
      </c>
      <c r="C44" s="377"/>
      <c r="D44" s="4"/>
      <c r="E44" s="4"/>
      <c r="F44" s="4"/>
      <c r="G44" s="4"/>
      <c r="H44" s="4"/>
      <c r="I44" s="4"/>
      <c r="J44" s="4"/>
      <c r="K44" s="4"/>
      <c r="L44" s="4"/>
      <c r="M44" s="4"/>
      <c r="N44" s="4"/>
      <c r="O44" s="4"/>
      <c r="P44" s="4"/>
      <c r="Q44" s="4"/>
    </row>
    <row r="45" spans="1:17" ht="57" hidden="1" customHeight="1" x14ac:dyDescent="0.2">
      <c r="A45" s="43" t="s">
        <v>3379</v>
      </c>
      <c r="B45" s="381" t="s">
        <v>3380</v>
      </c>
      <c r="C45" s="377"/>
      <c r="D45" s="4"/>
      <c r="E45" s="4"/>
      <c r="F45" s="4"/>
      <c r="G45" s="4"/>
      <c r="H45" s="4"/>
      <c r="I45" s="4"/>
      <c r="J45" s="4"/>
      <c r="K45" s="4"/>
      <c r="L45" s="4"/>
      <c r="M45" s="4"/>
      <c r="N45" s="4"/>
      <c r="O45" s="4"/>
      <c r="P45" s="4"/>
      <c r="Q45" s="4"/>
    </row>
    <row r="46" spans="1:17" ht="73.5" hidden="1" customHeight="1" x14ac:dyDescent="0.2">
      <c r="A46" s="43" t="s">
        <v>3381</v>
      </c>
      <c r="B46" s="382" t="s">
        <v>3382</v>
      </c>
      <c r="C46" s="377"/>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69" t="s">
        <v>3385</v>
      </c>
      <c r="B48" s="380" t="s">
        <v>3386</v>
      </c>
      <c r="C48" s="379"/>
      <c r="D48" s="4"/>
      <c r="E48" s="4"/>
      <c r="F48" s="4"/>
      <c r="G48" s="4"/>
      <c r="H48" s="4"/>
      <c r="I48" s="4"/>
      <c r="J48" s="4"/>
      <c r="K48" s="4"/>
      <c r="L48" s="4"/>
      <c r="M48" s="4"/>
      <c r="N48" s="4"/>
      <c r="O48" s="4"/>
      <c r="P48" s="4"/>
      <c r="Q48" s="4"/>
    </row>
    <row r="49" spans="1:17" ht="34.5" customHeight="1" x14ac:dyDescent="0.2">
      <c r="A49" s="269" t="s">
        <v>3387</v>
      </c>
      <c r="B49" s="378" t="s">
        <v>3388</v>
      </c>
      <c r="C49" s="379"/>
      <c r="D49" s="4"/>
      <c r="E49" s="4"/>
      <c r="F49" s="4"/>
      <c r="G49" s="4"/>
      <c r="H49" s="4"/>
      <c r="I49" s="4"/>
      <c r="J49" s="4"/>
      <c r="K49" s="4"/>
      <c r="L49" s="4"/>
      <c r="M49" s="4"/>
      <c r="N49" s="4"/>
      <c r="O49" s="4"/>
      <c r="P49" s="4"/>
      <c r="Q49" s="4"/>
    </row>
    <row r="50" spans="1:17" ht="34.5" customHeight="1" x14ac:dyDescent="0.2">
      <c r="A50" s="269" t="s">
        <v>3389</v>
      </c>
      <c r="B50" s="378" t="s">
        <v>3390</v>
      </c>
      <c r="C50" s="379"/>
      <c r="D50" s="4"/>
      <c r="E50" s="4"/>
      <c r="F50" s="4"/>
      <c r="G50" s="4"/>
      <c r="H50" s="4"/>
      <c r="I50" s="4"/>
      <c r="J50" s="4"/>
      <c r="K50" s="4"/>
      <c r="L50" s="4"/>
      <c r="M50" s="4"/>
      <c r="N50" s="4"/>
      <c r="O50" s="4"/>
      <c r="P50" s="4"/>
      <c r="Q50" s="4"/>
    </row>
    <row r="51" spans="1:17" ht="31.5" customHeight="1" x14ac:dyDescent="0.2">
      <c r="A51" s="311" t="s">
        <v>3391</v>
      </c>
      <c r="B51" s="376" t="s">
        <v>3392</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7"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12868</v>
      </c>
      <c r="H6" s="19" t="s">
        <v>26</v>
      </c>
      <c r="I6" s="20" t="s">
        <v>27</v>
      </c>
      <c r="J6" s="4"/>
      <c r="L6" s="4"/>
      <c r="M6" s="4"/>
      <c r="N6" s="4"/>
      <c r="O6" s="4"/>
      <c r="P6" s="4"/>
      <c r="Q6" s="4"/>
      <c r="R6" s="4"/>
      <c r="S6" s="4"/>
      <c r="T6" s="4"/>
      <c r="U6" s="4"/>
      <c r="V6" s="4"/>
      <c r="W6" s="4"/>
      <c r="X6" s="4"/>
    </row>
    <row r="7" spans="1:24" ht="15" customHeight="1" x14ac:dyDescent="0.2">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1"/>
      <c r="F8" s="332" t="s">
        <v>32</v>
      </c>
      <c r="G8" s="33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1"/>
      <c r="F9" s="334" t="s">
        <v>33</v>
      </c>
      <c r="G9" s="33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1"/>
      <c r="F10" s="332" t="s">
        <v>36</v>
      </c>
      <c r="G10" s="33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6" t="s">
        <v>41</v>
      </c>
      <c r="C15" s="327"/>
      <c r="D15" s="327"/>
      <c r="E15" s="327"/>
      <c r="F15" s="328"/>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9" t="s">
        <v>29</v>
      </c>
      <c r="B16" s="325" t="str">
        <f>'PR-RAS'!B6</f>
        <v xml:space="preserve">PRIHODI POSLOVANJA (šifre 61+62+63+64+65+66+67+68) </v>
      </c>
      <c r="C16" s="321"/>
      <c r="D16" s="321"/>
      <c r="E16" s="321"/>
      <c r="F16" s="322"/>
      <c r="G16" s="34" t="str">
        <f>'PR-RAS'!C6</f>
        <v>6</v>
      </c>
      <c r="H16" s="172">
        <f>'PR-RAS'!D6</f>
        <v>8653111</v>
      </c>
      <c r="I16" s="172">
        <f>'PR-RAS'!E6</f>
        <v>8495175.4900000002</v>
      </c>
      <c r="J16" s="4"/>
      <c r="K16" s="4"/>
      <c r="L16" s="4"/>
      <c r="M16" s="4"/>
      <c r="N16" s="4"/>
      <c r="O16" s="4"/>
      <c r="P16" s="4"/>
      <c r="Q16" s="4"/>
      <c r="R16" s="4"/>
      <c r="S16" s="4"/>
      <c r="T16" s="4"/>
      <c r="U16" s="4"/>
      <c r="V16" s="4"/>
      <c r="W16" s="4"/>
      <c r="X16" s="4"/>
    </row>
    <row r="17" spans="1:24" ht="12.75" customHeight="1" x14ac:dyDescent="0.2">
      <c r="A17" s="330"/>
      <c r="B17" s="314" t="str">
        <f>'PR-RAS'!B151</f>
        <v xml:space="preserve">RASHODI POSLOVANJA (šifre 31+32+34+35+36+37+38) </v>
      </c>
      <c r="C17" s="315"/>
      <c r="D17" s="315"/>
      <c r="E17" s="315"/>
      <c r="F17" s="316"/>
      <c r="G17" s="35" t="str">
        <f>'PR-RAS'!C151</f>
        <v>3</v>
      </c>
      <c r="H17" s="172">
        <f>'PR-RAS'!D151</f>
        <v>8395252</v>
      </c>
      <c r="I17" s="172">
        <f>'PR-RAS'!E151</f>
        <v>8317922.5600000005</v>
      </c>
      <c r="J17" s="4"/>
      <c r="K17" s="4"/>
      <c r="L17" s="4"/>
      <c r="M17" s="4"/>
      <c r="N17" s="4"/>
      <c r="O17" s="4"/>
      <c r="P17" s="4"/>
      <c r="Q17" s="4"/>
      <c r="R17" s="4"/>
      <c r="S17" s="4"/>
      <c r="T17" s="4"/>
      <c r="U17" s="4"/>
      <c r="V17" s="4"/>
      <c r="W17" s="4"/>
      <c r="X17" s="4"/>
    </row>
    <row r="18" spans="1:24" ht="12.75" customHeight="1" x14ac:dyDescent="0.2">
      <c r="A18" s="330"/>
      <c r="B18" s="314" t="str">
        <f>'PR-RAS'!B645</f>
        <v>Višak prihoda i primitaka raspoloživ u sljedećem razdoblju (šifre X005 + '9221-9222' - Y005 - '9222-9221')</v>
      </c>
      <c r="C18" s="315"/>
      <c r="D18" s="315"/>
      <c r="E18" s="315"/>
      <c r="F18" s="316"/>
      <c r="G18" s="35" t="str">
        <f>'PR-RAS'!C645</f>
        <v>X006</v>
      </c>
      <c r="H18" s="172">
        <f>'PR-RAS'!D645</f>
        <v>60847</v>
      </c>
      <c r="I18" s="172">
        <f>'PR-RAS'!E645</f>
        <v>49085.849999999773</v>
      </c>
      <c r="J18" s="4"/>
      <c r="K18" s="4"/>
      <c r="L18" s="4"/>
      <c r="M18" s="4"/>
      <c r="N18" s="4"/>
      <c r="O18" s="4"/>
      <c r="P18" s="4"/>
      <c r="Q18" s="4"/>
      <c r="R18" s="4"/>
      <c r="S18" s="4"/>
      <c r="T18" s="4"/>
      <c r="U18" s="4"/>
      <c r="V18" s="4"/>
      <c r="W18" s="4"/>
      <c r="X18" s="4"/>
    </row>
    <row r="19" spans="1:24" ht="12.75" customHeight="1" x14ac:dyDescent="0.2">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25" t="str">
        <f>BILANCA!B7</f>
        <v>Nefinancijska imovina (šifre 01+02+03+04+05+06)</v>
      </c>
      <c r="C20" s="321"/>
      <c r="D20" s="321"/>
      <c r="E20" s="321"/>
      <c r="F20" s="322"/>
      <c r="G20" s="159" t="str">
        <f>BILANCA!C7</f>
        <v>B002</v>
      </c>
      <c r="H20" s="174">
        <f>BILANCA!D7</f>
        <v>12512963</v>
      </c>
      <c r="I20" s="175">
        <f>BILANCA!E7</f>
        <v>12253571.220000001</v>
      </c>
      <c r="J20" s="4"/>
      <c r="K20" s="4"/>
      <c r="L20" s="4"/>
      <c r="M20" s="4"/>
      <c r="N20" s="4"/>
      <c r="O20" s="4"/>
      <c r="P20" s="4"/>
      <c r="Q20" s="4"/>
      <c r="R20" s="4"/>
      <c r="S20" s="4"/>
      <c r="T20" s="4"/>
      <c r="U20" s="4"/>
      <c r="V20" s="4"/>
      <c r="W20" s="4"/>
      <c r="X20" s="4"/>
    </row>
    <row r="21" spans="1:24" ht="12.75" customHeight="1" x14ac:dyDescent="0.2">
      <c r="A21" s="330"/>
      <c r="B21" s="314" t="str">
        <f>BILANCA!B68</f>
        <v>Financijska imovina (šifre 11+12+13+14+15+16+17+19)</v>
      </c>
      <c r="C21" s="315"/>
      <c r="D21" s="315"/>
      <c r="E21" s="315"/>
      <c r="F21" s="316"/>
      <c r="G21" s="160" t="str">
        <f>BILANCA!C68</f>
        <v>1</v>
      </c>
      <c r="H21" s="176">
        <f>BILANCA!D68</f>
        <v>638172</v>
      </c>
      <c r="I21" s="177">
        <f>BILANCA!E68</f>
        <v>727330.49</v>
      </c>
      <c r="J21" s="4"/>
      <c r="K21" s="4"/>
      <c r="L21" s="4"/>
      <c r="M21" s="4"/>
      <c r="N21" s="4"/>
      <c r="O21" s="4"/>
      <c r="P21" s="4"/>
      <c r="Q21" s="4"/>
      <c r="R21" s="4"/>
      <c r="S21" s="4"/>
      <c r="T21" s="4"/>
      <c r="U21" s="4"/>
      <c r="V21" s="4"/>
      <c r="W21" s="4"/>
      <c r="X21" s="4"/>
    </row>
    <row r="22" spans="1:24" ht="12.75" customHeight="1" x14ac:dyDescent="0.2">
      <c r="A22" s="330"/>
      <c r="B22" s="314" t="str">
        <f>BILANCA!B176</f>
        <v xml:space="preserve">Obveze (šifre 23+24+25+26+29) </v>
      </c>
      <c r="C22" s="315"/>
      <c r="D22" s="315"/>
      <c r="E22" s="315"/>
      <c r="F22" s="316"/>
      <c r="G22" s="160" t="str">
        <f>BILANCA!C176</f>
        <v>2</v>
      </c>
      <c r="H22" s="176">
        <f>BILANCA!D176</f>
        <v>573578</v>
      </c>
      <c r="I22" s="177">
        <f>BILANCA!E176</f>
        <v>674499.71</v>
      </c>
      <c r="J22" s="4"/>
      <c r="K22" s="4"/>
      <c r="L22" s="4"/>
      <c r="M22" s="4"/>
      <c r="N22" s="4"/>
      <c r="O22" s="4"/>
      <c r="P22" s="4"/>
      <c r="Q22" s="4"/>
      <c r="R22" s="4"/>
      <c r="S22" s="4"/>
      <c r="T22" s="4"/>
      <c r="U22" s="4"/>
      <c r="V22" s="4"/>
      <c r="W22" s="4"/>
      <c r="X22" s="4"/>
    </row>
    <row r="23" spans="1:24" ht="12.75" customHeight="1" x14ac:dyDescent="0.2">
      <c r="A23" s="331"/>
      <c r="B23" s="317" t="str">
        <f>BILANCA!B237</f>
        <v>Vlastiti izvori (šifre 91 + 922 - 93 + 96 do 98)</v>
      </c>
      <c r="C23" s="318"/>
      <c r="D23" s="318"/>
      <c r="E23" s="318"/>
      <c r="F23" s="319"/>
      <c r="G23" s="161" t="str">
        <f>BILANCA!C237</f>
        <v>9</v>
      </c>
      <c r="H23" s="178">
        <f>BILANCA!D237</f>
        <v>12577557</v>
      </c>
      <c r="I23" s="179">
        <f>BILANCA!E237</f>
        <v>12306402</v>
      </c>
      <c r="J23" s="4"/>
      <c r="K23" s="4"/>
      <c r="L23" s="4"/>
      <c r="M23" s="4"/>
      <c r="N23" s="4"/>
      <c r="O23" s="4"/>
      <c r="P23" s="4"/>
      <c r="Q23" s="4"/>
      <c r="R23" s="4"/>
      <c r="S23" s="4"/>
      <c r="T23" s="4"/>
      <c r="U23" s="4"/>
      <c r="V23" s="4"/>
      <c r="W23" s="4"/>
      <c r="X23" s="4"/>
    </row>
    <row r="24" spans="1:24" ht="12.75" customHeight="1" x14ac:dyDescent="0.2">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14" t="str">
        <f>'RAS-funkcijski'!B114</f>
        <v>Obrazovanje (šifre 091+092+093+094+095+096+097+098)</v>
      </c>
      <c r="C27" s="315"/>
      <c r="D27" s="315"/>
      <c r="E27" s="315"/>
      <c r="F27" s="316"/>
      <c r="G27" s="160" t="str">
        <f>'RAS-funkcijski'!C114</f>
        <v>09</v>
      </c>
      <c r="H27" s="176">
        <f>'RAS-funkcijski'!D114</f>
        <v>8601769</v>
      </c>
      <c r="I27" s="177">
        <f>'RAS-funkcijski'!E114</f>
        <v>8501384.4800000004</v>
      </c>
      <c r="J27" s="4"/>
      <c r="K27" s="4"/>
      <c r="L27" s="4"/>
      <c r="M27" s="4"/>
      <c r="N27" s="4"/>
      <c r="O27" s="4"/>
      <c r="P27" s="4"/>
      <c r="Q27" s="4"/>
      <c r="R27" s="4"/>
      <c r="S27" s="4"/>
      <c r="T27" s="4"/>
      <c r="U27" s="4"/>
      <c r="V27" s="4"/>
      <c r="W27" s="4"/>
      <c r="X27" s="4"/>
    </row>
    <row r="28" spans="1:24" ht="12.75" customHeight="1" x14ac:dyDescent="0.2">
      <c r="A28" s="331"/>
      <c r="B28" s="317" t="str">
        <f>'RAS-funkcijski'!B141</f>
        <v>Kontrolni zbroj (šifre 01+02+03+04+05+06+07+08+09+10)</v>
      </c>
      <c r="C28" s="318"/>
      <c r="D28" s="318"/>
      <c r="E28" s="318"/>
      <c r="F28" s="319"/>
      <c r="G28" s="161" t="str">
        <f>'RAS-funkcijski'!C141</f>
        <v>R1</v>
      </c>
      <c r="H28" s="180">
        <f>'RAS-funkcijski'!D141</f>
        <v>8601769</v>
      </c>
      <c r="I28" s="181">
        <f>'RAS-funkcijski'!E141</f>
        <v>8501384.4800000004</v>
      </c>
      <c r="J28" s="4"/>
      <c r="K28" s="4"/>
      <c r="L28" s="4"/>
      <c r="M28" s="4"/>
      <c r="N28" s="4"/>
      <c r="O28" s="4"/>
      <c r="P28" s="4"/>
      <c r="Q28" s="4"/>
      <c r="R28" s="4"/>
      <c r="S28" s="4"/>
      <c r="T28" s="4"/>
      <c r="U28" s="4"/>
      <c r="V28" s="4"/>
      <c r="W28" s="4"/>
      <c r="X28" s="4"/>
    </row>
    <row r="29" spans="1:24" ht="12.75" customHeight="1" x14ac:dyDescent="0.2">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573578</v>
      </c>
      <c r="J33" s="4"/>
      <c r="K33" s="4"/>
      <c r="L33" s="4"/>
      <c r="M33" s="4"/>
      <c r="N33" s="4"/>
      <c r="O33" s="4"/>
      <c r="P33" s="4"/>
      <c r="Q33" s="4"/>
      <c r="R33" s="4"/>
      <c r="S33" s="4"/>
      <c r="T33" s="4"/>
      <c r="U33" s="4"/>
      <c r="V33" s="4"/>
      <c r="W33" s="4"/>
      <c r="X33" s="4"/>
    </row>
    <row r="34" spans="1:24" ht="12.75" customHeight="1" x14ac:dyDescent="0.2">
      <c r="A34" s="330"/>
      <c r="B34" s="314" t="str">
        <f>OBVEZE!B42</f>
        <v>Stanje obveza na kraju izvještajnog razdoblja (šifre V001+V002-V004) i (šifre V007+V009)</v>
      </c>
      <c r="C34" s="315"/>
      <c r="D34" s="315"/>
      <c r="E34" s="315"/>
      <c r="F34" s="316"/>
      <c r="G34" s="160" t="str">
        <f>OBVEZE!C42</f>
        <v>V006</v>
      </c>
      <c r="H34" s="176" t="s">
        <v>46</v>
      </c>
      <c r="I34" s="177">
        <f>OBVEZE!D42</f>
        <v>674499.70999999717</v>
      </c>
      <c r="J34" s="4"/>
      <c r="K34" s="4"/>
      <c r="L34" s="4"/>
      <c r="M34" s="4"/>
      <c r="N34" s="4"/>
      <c r="O34" s="4"/>
      <c r="P34" s="4"/>
      <c r="Q34" s="4"/>
      <c r="R34" s="4"/>
      <c r="S34" s="4"/>
      <c r="T34" s="4"/>
      <c r="U34" s="4"/>
      <c r="V34" s="4"/>
      <c r="W34" s="4"/>
      <c r="X34" s="4"/>
    </row>
    <row r="35" spans="1:24" ht="12.75" customHeight="1" x14ac:dyDescent="0.2">
      <c r="A35" s="330"/>
      <c r="B35" s="314" t="str">
        <f>OBVEZE!B43</f>
        <v>Stanje dospjelih obveza na kraju izvještajnog razdoblja (šifre V008+D23+D24 + 'D dio 25,26')</v>
      </c>
      <c r="C35" s="315"/>
      <c r="D35" s="315"/>
      <c r="E35" s="315"/>
      <c r="F35" s="316"/>
      <c r="G35" s="160" t="str">
        <f>OBVEZE!C43</f>
        <v>V007</v>
      </c>
      <c r="H35" s="176" t="s">
        <v>46</v>
      </c>
      <c r="I35" s="177">
        <f>OBVEZE!D43</f>
        <v>99593.55</v>
      </c>
      <c r="J35" s="4"/>
      <c r="K35" s="4"/>
      <c r="L35" s="4"/>
      <c r="M35" s="4"/>
      <c r="N35" s="4"/>
      <c r="O35" s="4"/>
      <c r="P35" s="4"/>
      <c r="Q35" s="4"/>
      <c r="R35" s="4"/>
      <c r="S35" s="4"/>
      <c r="T35" s="4"/>
      <c r="U35" s="4"/>
      <c r="V35" s="4"/>
      <c r="W35" s="4"/>
      <c r="X35" s="4"/>
    </row>
    <row r="36" spans="1:24" ht="12.75" customHeight="1" x14ac:dyDescent="0.2">
      <c r="A36" s="331"/>
      <c r="B36" s="317" t="str">
        <f>OBVEZE!B101</f>
        <v>Stanje nedospjelih obveza na kraju izvještajnog razdoblja (šifre V010 + ND23 + ND24 + 'ND dio 25,26')</v>
      </c>
      <c r="C36" s="318"/>
      <c r="D36" s="318"/>
      <c r="E36" s="318"/>
      <c r="F36" s="319"/>
      <c r="G36" s="161" t="str">
        <f>OBVEZE!C101</f>
        <v>V009</v>
      </c>
      <c r="H36" s="180" t="s">
        <v>46</v>
      </c>
      <c r="I36" s="181">
        <f>OBVEZE!D101</f>
        <v>574906.16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D832" sqref="D83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8653111</v>
      </c>
      <c r="E6" s="53">
        <f>E7+E44+E50+E82+E106+E124+E133+E139</f>
        <v>8495175.4900000002</v>
      </c>
      <c r="F6" s="54">
        <f t="shared" ref="F6:F131" si="0">IF(D6&lt;&gt;0,IF(E6/D6&gt;=100,"&gt;&gt;100",E6/D6*100),"-")</f>
        <v>98.174812388284408</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7300598</v>
      </c>
      <c r="E50" s="53">
        <f>E51+E54+E59+E62+E65+E68+E71+E74+E77</f>
        <v>7650394.0300000003</v>
      </c>
      <c r="F50" s="54">
        <f t="shared" si="0"/>
        <v>104.79133394278112</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7056592</v>
      </c>
      <c r="E68" s="53">
        <f t="shared" si="15"/>
        <v>7384518.7400000002</v>
      </c>
      <c r="F68" s="54">
        <f t="shared" si="0"/>
        <v>104.6470979192222</v>
      </c>
    </row>
    <row r="69" spans="1:6" ht="12.75" customHeight="1" x14ac:dyDescent="0.2">
      <c r="A69" s="55" t="s">
        <v>181</v>
      </c>
      <c r="B69" s="87" t="s">
        <v>182</v>
      </c>
      <c r="C69" s="52" t="s">
        <v>181</v>
      </c>
      <c r="D69" s="244">
        <v>7056592</v>
      </c>
      <c r="E69" s="244">
        <v>7384518.7400000002</v>
      </c>
      <c r="F69" s="54">
        <f t="shared" si="0"/>
        <v>104.6470979192222</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112407</v>
      </c>
      <c r="E74" s="53">
        <f t="shared" si="17"/>
        <v>0</v>
      </c>
      <c r="F74" s="54">
        <f t="shared" si="0"/>
        <v>0</v>
      </c>
    </row>
    <row r="75" spans="1:6" ht="12.75" customHeight="1" x14ac:dyDescent="0.2">
      <c r="A75" s="55" t="s">
        <v>193</v>
      </c>
      <c r="B75" s="87" t="s">
        <v>194</v>
      </c>
      <c r="C75" s="52" t="s">
        <v>193</v>
      </c>
      <c r="D75" s="244">
        <v>112407</v>
      </c>
      <c r="E75" s="244"/>
      <c r="F75" s="54">
        <f t="shared" si="0"/>
        <v>0</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131599</v>
      </c>
      <c r="E77" s="53">
        <f t="shared" si="18"/>
        <v>265875.28999999998</v>
      </c>
      <c r="F77" s="54">
        <f t="shared" si="0"/>
        <v>202.03443035281424</v>
      </c>
    </row>
    <row r="78" spans="1:6" ht="12.75" customHeight="1" x14ac:dyDescent="0.2">
      <c r="A78" s="55">
        <v>6391</v>
      </c>
      <c r="B78" s="87" t="s">
        <v>199</v>
      </c>
      <c r="C78" s="52" t="s">
        <v>200</v>
      </c>
      <c r="D78" s="244">
        <v>29917</v>
      </c>
      <c r="E78" s="244">
        <v>20445.52</v>
      </c>
      <c r="F78" s="54">
        <f t="shared" si="0"/>
        <v>68.340809573152399</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v>101682</v>
      </c>
      <c r="E80" s="244">
        <v>245429.77</v>
      </c>
      <c r="F80" s="54">
        <f t="shared" si="0"/>
        <v>241.36992781416572</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0</v>
      </c>
      <c r="E82" s="53">
        <f t="shared" si="19"/>
        <v>0</v>
      </c>
      <c r="F82" s="54" t="str">
        <f t="shared" si="0"/>
        <v>-</v>
      </c>
    </row>
    <row r="83" spans="1:6" ht="12.75" customHeight="1" x14ac:dyDescent="0.2">
      <c r="A83" s="55">
        <v>641</v>
      </c>
      <c r="B83" s="87" t="s">
        <v>209</v>
      </c>
      <c r="C83" s="52" t="s">
        <v>210</v>
      </c>
      <c r="D83" s="53">
        <f t="shared" ref="D83:E83" si="20">SUM(D84:D90)</f>
        <v>0</v>
      </c>
      <c r="E83" s="53">
        <f t="shared" si="20"/>
        <v>0</v>
      </c>
      <c r="F83" s="54" t="str">
        <f t="shared" si="0"/>
        <v>-</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105435</v>
      </c>
      <c r="E106" s="53">
        <f t="shared" si="23"/>
        <v>176067.75</v>
      </c>
      <c r="F106" s="54">
        <f t="shared" si="0"/>
        <v>166.9917484706217</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105435</v>
      </c>
      <c r="E112" s="53">
        <f t="shared" si="25"/>
        <v>176067.75</v>
      </c>
      <c r="F112" s="54">
        <f t="shared" si="0"/>
        <v>166.9917484706217</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105435</v>
      </c>
      <c r="E117" s="244">
        <v>176067.75</v>
      </c>
      <c r="F117" s="54">
        <f t="shared" si="0"/>
        <v>166.9917484706217</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10784</v>
      </c>
      <c r="E124" s="53">
        <f t="shared" si="27"/>
        <v>20721.12</v>
      </c>
      <c r="F124" s="54">
        <f t="shared" si="0"/>
        <v>192.14688427299703</v>
      </c>
    </row>
    <row r="125" spans="1:6" ht="12.75" customHeight="1" x14ac:dyDescent="0.2">
      <c r="A125" s="55">
        <v>661</v>
      </c>
      <c r="B125" s="88" t="s">
        <v>293</v>
      </c>
      <c r="C125" s="52" t="s">
        <v>294</v>
      </c>
      <c r="D125" s="53">
        <f t="shared" ref="D125:E125" si="28">SUM(D126:D127)</f>
        <v>9784</v>
      </c>
      <c r="E125" s="53">
        <f t="shared" si="28"/>
        <v>20721.12</v>
      </c>
      <c r="F125" s="54">
        <f t="shared" si="0"/>
        <v>211.78577269010628</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9784</v>
      </c>
      <c r="E127" s="244">
        <v>20721.12</v>
      </c>
      <c r="F127" s="54">
        <f t="shared" si="0"/>
        <v>211.78577269010628</v>
      </c>
    </row>
    <row r="128" spans="1:6" ht="24" x14ac:dyDescent="0.2">
      <c r="A128" s="55">
        <v>663</v>
      </c>
      <c r="B128" s="233" t="s">
        <v>299</v>
      </c>
      <c r="C128" s="52" t="s">
        <v>300</v>
      </c>
      <c r="D128" s="53">
        <f t="shared" ref="D128:E128" si="29">SUM(D129:D132)</f>
        <v>1000</v>
      </c>
      <c r="E128" s="53">
        <f t="shared" si="29"/>
        <v>0</v>
      </c>
      <c r="F128" s="54">
        <f t="shared" si="0"/>
        <v>0</v>
      </c>
    </row>
    <row r="129" spans="1:6" ht="12.75" customHeight="1" x14ac:dyDescent="0.2">
      <c r="A129" s="55">
        <v>6631</v>
      </c>
      <c r="B129" s="88" t="s">
        <v>301</v>
      </c>
      <c r="C129" s="52" t="s">
        <v>302</v>
      </c>
      <c r="D129" s="244">
        <v>1000</v>
      </c>
      <c r="E129" s="244"/>
      <c r="F129" s="54">
        <f t="shared" si="0"/>
        <v>0</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1236294</v>
      </c>
      <c r="E133" s="53">
        <f t="shared" si="30"/>
        <v>647992.59</v>
      </c>
      <c r="F133" s="54">
        <f t="shared" ref="F133:F223" si="31">IF(D133&lt;&gt;0,IF(E133/D133&gt;=100,"&gt;&gt;100",E133/D133*100),"-")</f>
        <v>52.41411751573655</v>
      </c>
    </row>
    <row r="134" spans="1:6" ht="24" x14ac:dyDescent="0.2">
      <c r="A134" s="55">
        <v>671</v>
      </c>
      <c r="B134" s="234" t="s">
        <v>311</v>
      </c>
      <c r="C134" s="52" t="s">
        <v>312</v>
      </c>
      <c r="D134" s="53">
        <f t="shared" ref="D134:E134" si="32">SUM(D135:D137)</f>
        <v>1236294</v>
      </c>
      <c r="E134" s="53">
        <f t="shared" si="32"/>
        <v>647992.59</v>
      </c>
      <c r="F134" s="54">
        <f t="shared" si="31"/>
        <v>52.41411751573655</v>
      </c>
    </row>
    <row r="135" spans="1:6" ht="12.75" customHeight="1" x14ac:dyDescent="0.2">
      <c r="A135" s="55">
        <v>6711</v>
      </c>
      <c r="B135" s="87" t="s">
        <v>313</v>
      </c>
      <c r="C135" s="52" t="s">
        <v>314</v>
      </c>
      <c r="D135" s="244">
        <v>1236294</v>
      </c>
      <c r="E135" s="244">
        <v>647992.59</v>
      </c>
      <c r="F135" s="54">
        <f t="shared" si="31"/>
        <v>52.41411751573655</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8395252</v>
      </c>
      <c r="E151" s="53">
        <f t="shared" si="35"/>
        <v>8317922.5600000005</v>
      </c>
      <c r="F151" s="54">
        <f t="shared" si="31"/>
        <v>99.078890782551852</v>
      </c>
    </row>
    <row r="152" spans="1:6" ht="12.75" customHeight="1" x14ac:dyDescent="0.2">
      <c r="A152" s="55">
        <v>31</v>
      </c>
      <c r="B152" s="87" t="s">
        <v>346</v>
      </c>
      <c r="C152" s="52" t="s">
        <v>35</v>
      </c>
      <c r="D152" s="53">
        <f t="shared" ref="D152:E152" si="36">D153+D158+D159</f>
        <v>6825786</v>
      </c>
      <c r="E152" s="53">
        <f t="shared" si="36"/>
        <v>7097544.4000000004</v>
      </c>
      <c r="F152" s="54">
        <f t="shared" si="31"/>
        <v>103.98134954714374</v>
      </c>
    </row>
    <row r="153" spans="1:6" ht="12.75" customHeight="1" x14ac:dyDescent="0.2">
      <c r="A153" s="55">
        <v>311</v>
      </c>
      <c r="B153" s="87" t="s">
        <v>347</v>
      </c>
      <c r="C153" s="52" t="s">
        <v>348</v>
      </c>
      <c r="D153" s="53">
        <f t="shared" ref="D153:E153" si="37">SUM(D154:D157)</f>
        <v>5646086</v>
      </c>
      <c r="E153" s="53">
        <f t="shared" si="37"/>
        <v>5835199.8600000003</v>
      </c>
      <c r="F153" s="54">
        <f t="shared" si="31"/>
        <v>103.34946828652629</v>
      </c>
    </row>
    <row r="154" spans="1:6" ht="12.75" customHeight="1" x14ac:dyDescent="0.2">
      <c r="A154" s="55">
        <v>3111</v>
      </c>
      <c r="B154" s="87" t="s">
        <v>349</v>
      </c>
      <c r="C154" s="52" t="s">
        <v>350</v>
      </c>
      <c r="D154" s="244">
        <v>5646086</v>
      </c>
      <c r="E154" s="312">
        <v>5835199.8600000003</v>
      </c>
      <c r="F154" s="54">
        <f t="shared" si="31"/>
        <v>103.34946828652629</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248241</v>
      </c>
      <c r="E158" s="244">
        <v>299536.40999999997</v>
      </c>
      <c r="F158" s="54">
        <f t="shared" si="31"/>
        <v>120.66355275719964</v>
      </c>
    </row>
    <row r="159" spans="1:6" ht="12.75" customHeight="1" x14ac:dyDescent="0.2">
      <c r="A159" s="55">
        <v>313</v>
      </c>
      <c r="B159" s="87" t="s">
        <v>359</v>
      </c>
      <c r="C159" s="52" t="s">
        <v>360</v>
      </c>
      <c r="D159" s="53">
        <f t="shared" ref="D159:E159" si="38">SUM(D160:D162)</f>
        <v>931459</v>
      </c>
      <c r="E159" s="53">
        <f t="shared" si="38"/>
        <v>962808.13</v>
      </c>
      <c r="F159" s="54">
        <f t="shared" si="31"/>
        <v>103.36559419147811</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931459</v>
      </c>
      <c r="E161" s="244">
        <v>962808.13</v>
      </c>
      <c r="F161" s="54">
        <f t="shared" si="31"/>
        <v>103.36559419147811</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1346858</v>
      </c>
      <c r="E163" s="53">
        <f t="shared" si="39"/>
        <v>966629.28</v>
      </c>
      <c r="F163" s="54">
        <f t="shared" si="31"/>
        <v>71.7692050683888</v>
      </c>
    </row>
    <row r="164" spans="1:6" ht="12.75" customHeight="1" x14ac:dyDescent="0.2">
      <c r="A164" s="55">
        <v>321</v>
      </c>
      <c r="B164" s="87" t="s">
        <v>368</v>
      </c>
      <c r="C164" s="52" t="s">
        <v>369</v>
      </c>
      <c r="D164" s="53">
        <f t="shared" ref="D164:E164" si="40">SUM(D165:D168)</f>
        <v>156882</v>
      </c>
      <c r="E164" s="53">
        <f t="shared" si="40"/>
        <v>215846.29</v>
      </c>
      <c r="F164" s="54">
        <f t="shared" si="31"/>
        <v>137.58512130136026</v>
      </c>
    </row>
    <row r="165" spans="1:6" ht="12.75" customHeight="1" x14ac:dyDescent="0.2">
      <c r="A165" s="55">
        <v>3211</v>
      </c>
      <c r="B165" s="87" t="s">
        <v>370</v>
      </c>
      <c r="C165" s="52" t="s">
        <v>371</v>
      </c>
      <c r="D165" s="244">
        <v>38025</v>
      </c>
      <c r="E165" s="244">
        <v>43773.440000000002</v>
      </c>
      <c r="F165" s="54">
        <f t="shared" si="31"/>
        <v>115.11752794214334</v>
      </c>
    </row>
    <row r="166" spans="1:6" ht="12.75" customHeight="1" x14ac:dyDescent="0.2">
      <c r="A166" s="55">
        <v>3212</v>
      </c>
      <c r="B166" s="87" t="s">
        <v>372</v>
      </c>
      <c r="C166" s="52" t="s">
        <v>373</v>
      </c>
      <c r="D166" s="244">
        <v>98061</v>
      </c>
      <c r="E166" s="244">
        <v>153729.45000000001</v>
      </c>
      <c r="F166" s="54">
        <f t="shared" si="31"/>
        <v>156.76920488267507</v>
      </c>
    </row>
    <row r="167" spans="1:6" ht="12.75" customHeight="1" x14ac:dyDescent="0.2">
      <c r="A167" s="55">
        <v>3213</v>
      </c>
      <c r="B167" s="87" t="s">
        <v>374</v>
      </c>
      <c r="C167" s="52" t="s">
        <v>375</v>
      </c>
      <c r="D167" s="244">
        <v>20740</v>
      </c>
      <c r="E167" s="244">
        <v>18044</v>
      </c>
      <c r="F167" s="54">
        <f t="shared" si="31"/>
        <v>87.000964320154296</v>
      </c>
    </row>
    <row r="168" spans="1:6" ht="12.75" customHeight="1" x14ac:dyDescent="0.2">
      <c r="A168" s="55">
        <v>3214</v>
      </c>
      <c r="B168" s="87" t="s">
        <v>376</v>
      </c>
      <c r="C168" s="52" t="s">
        <v>377</v>
      </c>
      <c r="D168" s="244">
        <v>56</v>
      </c>
      <c r="E168" s="244">
        <v>299.39999999999998</v>
      </c>
      <c r="F168" s="54">
        <f t="shared" si="31"/>
        <v>534.64285714285711</v>
      </c>
    </row>
    <row r="169" spans="1:6" ht="12.75" customHeight="1" x14ac:dyDescent="0.2">
      <c r="A169" s="55">
        <v>322</v>
      </c>
      <c r="B169" s="87" t="s">
        <v>378</v>
      </c>
      <c r="C169" s="52" t="s">
        <v>379</v>
      </c>
      <c r="D169" s="53">
        <f t="shared" ref="D169:E169" si="41">SUM(D170:D176)</f>
        <v>448925</v>
      </c>
      <c r="E169" s="53">
        <f t="shared" si="41"/>
        <v>476764.18999999994</v>
      </c>
      <c r="F169" s="54">
        <f t="shared" si="31"/>
        <v>106.20130088544857</v>
      </c>
    </row>
    <row r="170" spans="1:6" ht="12.75" customHeight="1" x14ac:dyDescent="0.2">
      <c r="A170" s="55">
        <v>3221</v>
      </c>
      <c r="B170" s="87" t="s">
        <v>380</v>
      </c>
      <c r="C170" s="52" t="s">
        <v>381</v>
      </c>
      <c r="D170" s="244">
        <v>32050</v>
      </c>
      <c r="E170" s="244">
        <v>25578.18</v>
      </c>
      <c r="F170" s="54">
        <f t="shared" si="31"/>
        <v>79.807113884555378</v>
      </c>
    </row>
    <row r="171" spans="1:6" ht="12.75" customHeight="1" x14ac:dyDescent="0.2">
      <c r="A171" s="55">
        <v>3222</v>
      </c>
      <c r="B171" s="87" t="s">
        <v>382</v>
      </c>
      <c r="C171" s="52" t="s">
        <v>383</v>
      </c>
      <c r="D171" s="244">
        <v>157900</v>
      </c>
      <c r="E171" s="244">
        <v>189414.78</v>
      </c>
      <c r="F171" s="54">
        <f t="shared" si="31"/>
        <v>119.95869537682078</v>
      </c>
    </row>
    <row r="172" spans="1:6" ht="12.75" customHeight="1" x14ac:dyDescent="0.2">
      <c r="A172" s="55">
        <v>3223</v>
      </c>
      <c r="B172" s="87" t="s">
        <v>384</v>
      </c>
      <c r="C172" s="52" t="s">
        <v>385</v>
      </c>
      <c r="D172" s="244">
        <v>211533</v>
      </c>
      <c r="E172" s="244">
        <v>228075.62</v>
      </c>
      <c r="F172" s="54">
        <f t="shared" si="31"/>
        <v>107.82034954357003</v>
      </c>
    </row>
    <row r="173" spans="1:6" ht="12.75" customHeight="1" x14ac:dyDescent="0.2">
      <c r="A173" s="55">
        <v>3224</v>
      </c>
      <c r="B173" s="87" t="s">
        <v>386</v>
      </c>
      <c r="C173" s="52" t="s">
        <v>387</v>
      </c>
      <c r="D173" s="244">
        <v>30878</v>
      </c>
      <c r="E173" s="244">
        <v>22211.119999999999</v>
      </c>
      <c r="F173" s="54">
        <f t="shared" si="31"/>
        <v>71.931860871818117</v>
      </c>
    </row>
    <row r="174" spans="1:6" ht="12.75" customHeight="1" x14ac:dyDescent="0.2">
      <c r="A174" s="55">
        <v>3225</v>
      </c>
      <c r="B174" s="87" t="s">
        <v>388</v>
      </c>
      <c r="C174" s="52" t="s">
        <v>389</v>
      </c>
      <c r="D174" s="244">
        <v>16564</v>
      </c>
      <c r="E174" s="244">
        <v>11484.49</v>
      </c>
      <c r="F174" s="54">
        <f t="shared" si="31"/>
        <v>69.334037672059893</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735390</v>
      </c>
      <c r="E177" s="53">
        <f t="shared" si="42"/>
        <v>266682.75999999995</v>
      </c>
      <c r="F177" s="54">
        <f t="shared" si="31"/>
        <v>36.264126517902056</v>
      </c>
    </row>
    <row r="178" spans="1:6" ht="12.75" customHeight="1" x14ac:dyDescent="0.2">
      <c r="A178" s="55">
        <v>3231</v>
      </c>
      <c r="B178" s="87" t="s">
        <v>396</v>
      </c>
      <c r="C178" s="52" t="s">
        <v>397</v>
      </c>
      <c r="D178" s="244">
        <v>14835</v>
      </c>
      <c r="E178" s="244">
        <v>16002.37</v>
      </c>
      <c r="F178" s="54">
        <f t="shared" si="31"/>
        <v>107.86902595214021</v>
      </c>
    </row>
    <row r="179" spans="1:6" ht="12.75" customHeight="1" x14ac:dyDescent="0.2">
      <c r="A179" s="55">
        <v>3232</v>
      </c>
      <c r="B179" s="87" t="s">
        <v>398</v>
      </c>
      <c r="C179" s="52" t="s">
        <v>399</v>
      </c>
      <c r="D179" s="244">
        <v>616357</v>
      </c>
      <c r="E179" s="244">
        <v>35599.69</v>
      </c>
      <c r="F179" s="54">
        <f t="shared" si="31"/>
        <v>5.775823102520131</v>
      </c>
    </row>
    <row r="180" spans="1:6" ht="12.75" customHeight="1" x14ac:dyDescent="0.2">
      <c r="A180" s="55">
        <v>3233</v>
      </c>
      <c r="B180" s="87" t="s">
        <v>400</v>
      </c>
      <c r="C180" s="52" t="s">
        <v>401</v>
      </c>
      <c r="D180" s="244">
        <v>207</v>
      </c>
      <c r="E180" s="244">
        <v>6003</v>
      </c>
      <c r="F180" s="54">
        <f t="shared" si="31"/>
        <v>2900</v>
      </c>
    </row>
    <row r="181" spans="1:6" ht="12.75" customHeight="1" x14ac:dyDescent="0.2">
      <c r="A181" s="55">
        <v>3234</v>
      </c>
      <c r="B181" s="87" t="s">
        <v>402</v>
      </c>
      <c r="C181" s="52" t="s">
        <v>403</v>
      </c>
      <c r="D181" s="244">
        <v>36875</v>
      </c>
      <c r="E181" s="244">
        <v>44830.23</v>
      </c>
      <c r="F181" s="54">
        <f t="shared" si="31"/>
        <v>121.57350508474578</v>
      </c>
    </row>
    <row r="182" spans="1:6" ht="12.75" customHeight="1" x14ac:dyDescent="0.2">
      <c r="A182" s="55">
        <v>3235</v>
      </c>
      <c r="B182" s="87" t="s">
        <v>404</v>
      </c>
      <c r="C182" s="52" t="s">
        <v>405</v>
      </c>
      <c r="D182" s="244">
        <v>8200</v>
      </c>
      <c r="E182" s="244">
        <v>24930</v>
      </c>
      <c r="F182" s="54">
        <f t="shared" si="31"/>
        <v>304.02439024390242</v>
      </c>
    </row>
    <row r="183" spans="1:6" ht="12.75" customHeight="1" x14ac:dyDescent="0.2">
      <c r="A183" s="55">
        <v>3236</v>
      </c>
      <c r="B183" s="87" t="s">
        <v>406</v>
      </c>
      <c r="C183" s="52" t="s">
        <v>407</v>
      </c>
      <c r="D183" s="244">
        <v>15252</v>
      </c>
      <c r="E183" s="244">
        <v>18937.490000000002</v>
      </c>
      <c r="F183" s="54">
        <f t="shared" si="31"/>
        <v>124.16397849462366</v>
      </c>
    </row>
    <row r="184" spans="1:6" ht="12.75" customHeight="1" x14ac:dyDescent="0.2">
      <c r="A184" s="55">
        <v>3237</v>
      </c>
      <c r="B184" s="87" t="s">
        <v>408</v>
      </c>
      <c r="C184" s="52" t="s">
        <v>409</v>
      </c>
      <c r="D184" s="244">
        <v>23807</v>
      </c>
      <c r="E184" s="244">
        <v>91838.25</v>
      </c>
      <c r="F184" s="54">
        <f t="shared" si="31"/>
        <v>385.76154072331667</v>
      </c>
    </row>
    <row r="185" spans="1:6" ht="12.75" customHeight="1" x14ac:dyDescent="0.2">
      <c r="A185" s="55">
        <v>3238</v>
      </c>
      <c r="B185" s="87" t="s">
        <v>410</v>
      </c>
      <c r="C185" s="52" t="s">
        <v>411</v>
      </c>
      <c r="D185" s="244">
        <v>15562</v>
      </c>
      <c r="E185" s="244">
        <v>24211.26</v>
      </c>
      <c r="F185" s="54">
        <f t="shared" si="31"/>
        <v>155.57935997943707</v>
      </c>
    </row>
    <row r="186" spans="1:6" ht="12.75" customHeight="1" x14ac:dyDescent="0.2">
      <c r="A186" s="55">
        <v>3239</v>
      </c>
      <c r="B186" s="87" t="s">
        <v>412</v>
      </c>
      <c r="C186" s="52" t="s">
        <v>413</v>
      </c>
      <c r="D186" s="244">
        <v>4295</v>
      </c>
      <c r="E186" s="244">
        <v>4330.47</v>
      </c>
      <c r="F186" s="54">
        <f t="shared" si="31"/>
        <v>100.82584400465657</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5661</v>
      </c>
      <c r="E188" s="53">
        <f t="shared" si="43"/>
        <v>7336.0400000000009</v>
      </c>
      <c r="F188" s="54">
        <f t="shared" si="31"/>
        <v>129.58911853029502</v>
      </c>
    </row>
    <row r="189" spans="1:6" ht="12.75" customHeight="1" x14ac:dyDescent="0.2">
      <c r="A189" s="55">
        <v>3291</v>
      </c>
      <c r="B189" s="234" t="s">
        <v>418</v>
      </c>
      <c r="C189" s="52" t="s">
        <v>419</v>
      </c>
      <c r="D189" s="244"/>
      <c r="E189" s="244">
        <v>2435.08</v>
      </c>
      <c r="F189" s="54" t="str">
        <f t="shared" si="31"/>
        <v>-</v>
      </c>
    </row>
    <row r="190" spans="1:6" ht="12.75" customHeight="1" x14ac:dyDescent="0.2">
      <c r="A190" s="55">
        <v>3292</v>
      </c>
      <c r="B190" s="87" t="s">
        <v>420</v>
      </c>
      <c r="C190" s="52" t="s">
        <v>421</v>
      </c>
      <c r="D190" s="244">
        <v>4071</v>
      </c>
      <c r="E190" s="244">
        <v>3519.44</v>
      </c>
      <c r="F190" s="54">
        <f t="shared" si="31"/>
        <v>86.451486121346107</v>
      </c>
    </row>
    <row r="191" spans="1:6" ht="12.75" customHeight="1" x14ac:dyDescent="0.2">
      <c r="A191" s="55">
        <v>3293</v>
      </c>
      <c r="B191" s="87" t="s">
        <v>422</v>
      </c>
      <c r="C191" s="52" t="s">
        <v>423</v>
      </c>
      <c r="D191" s="244">
        <v>1490</v>
      </c>
      <c r="E191" s="244">
        <v>1281.52</v>
      </c>
      <c r="F191" s="54">
        <f t="shared" si="31"/>
        <v>86.008053691275165</v>
      </c>
    </row>
    <row r="192" spans="1:6" ht="12.75" customHeight="1" x14ac:dyDescent="0.2">
      <c r="A192" s="55">
        <v>3294</v>
      </c>
      <c r="B192" s="87" t="s">
        <v>424</v>
      </c>
      <c r="C192" s="52" t="s">
        <v>425</v>
      </c>
      <c r="D192" s="244">
        <v>100</v>
      </c>
      <c r="E192" s="244">
        <v>100</v>
      </c>
      <c r="F192" s="54">
        <f t="shared" si="31"/>
        <v>100</v>
      </c>
    </row>
    <row r="193" spans="1:6" ht="12.75" customHeight="1" x14ac:dyDescent="0.2">
      <c r="A193" s="55">
        <v>3295</v>
      </c>
      <c r="B193" s="87" t="s">
        <v>426</v>
      </c>
      <c r="C193" s="52" t="s">
        <v>427</v>
      </c>
      <c r="D193" s="244"/>
      <c r="E193" s="244"/>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c r="E195" s="244"/>
      <c r="F195" s="54" t="str">
        <f t="shared" si="31"/>
        <v>-</v>
      </c>
    </row>
    <row r="196" spans="1:6" ht="12.75" customHeight="1" x14ac:dyDescent="0.2">
      <c r="A196" s="55">
        <v>34</v>
      </c>
      <c r="B196" s="234" t="s">
        <v>432</v>
      </c>
      <c r="C196" s="52" t="s">
        <v>433</v>
      </c>
      <c r="D196" s="53">
        <f t="shared" ref="D196:E196" si="44">D197+D202+D210</f>
        <v>8</v>
      </c>
      <c r="E196" s="53">
        <f t="shared" si="44"/>
        <v>357.47</v>
      </c>
      <c r="F196" s="54">
        <f t="shared" si="31"/>
        <v>4468.375</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8</v>
      </c>
      <c r="E210" s="53">
        <f t="shared" si="47"/>
        <v>357.47</v>
      </c>
      <c r="F210" s="54">
        <f t="shared" si="31"/>
        <v>4468.375</v>
      </c>
    </row>
    <row r="211" spans="1:6" ht="12.75" customHeight="1" x14ac:dyDescent="0.2">
      <c r="A211" s="55">
        <v>3431</v>
      </c>
      <c r="B211" s="234" t="s">
        <v>462</v>
      </c>
      <c r="C211" s="52" t="s">
        <v>463</v>
      </c>
      <c r="D211" s="244">
        <v>8</v>
      </c>
      <c r="E211" s="244">
        <v>166</v>
      </c>
      <c r="F211" s="54">
        <f t="shared" si="31"/>
        <v>2075</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v>191.47</v>
      </c>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4" x14ac:dyDescent="0.2">
      <c r="A250" s="55" t="s">
        <v>538</v>
      </c>
      <c r="B250" s="87" t="s">
        <v>203</v>
      </c>
      <c r="C250" s="52" t="s">
        <v>538</v>
      </c>
      <c r="D250" s="244"/>
      <c r="E250" s="244"/>
      <c r="F250" s="54" t="str">
        <f t="shared" si="61"/>
        <v>-</v>
      </c>
    </row>
    <row r="251" spans="1:6" ht="24" x14ac:dyDescent="0.2">
      <c r="A251" s="55" t="s">
        <v>539</v>
      </c>
      <c r="B251" s="87" t="s">
        <v>205</v>
      </c>
      <c r="C251" s="52" t="s">
        <v>539</v>
      </c>
      <c r="D251" s="244"/>
      <c r="E251" s="244"/>
      <c r="F251" s="54" t="str">
        <f t="shared" si="61"/>
        <v>-</v>
      </c>
    </row>
    <row r="252" spans="1:6" ht="24" x14ac:dyDescent="0.2">
      <c r="A252" s="55">
        <v>37</v>
      </c>
      <c r="B252" s="87" t="s">
        <v>540</v>
      </c>
      <c r="C252" s="52" t="s">
        <v>541</v>
      </c>
      <c r="D252" s="53">
        <f t="shared" ref="D252:E252" si="63">D253+D259</f>
        <v>222600</v>
      </c>
      <c r="E252" s="53">
        <f t="shared" si="63"/>
        <v>253391.41</v>
      </c>
      <c r="F252" s="54">
        <f t="shared" ref="F252:F258" si="64">IF(D252&lt;&gt;0,IF(E252/D252&gt;=100,"&gt;&gt;100",E252/D252*100),"-")</f>
        <v>113.83261904761906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222600</v>
      </c>
      <c r="E259" s="53">
        <f t="shared" si="66"/>
        <v>253391.41</v>
      </c>
      <c r="F259" s="54">
        <f t="shared" ref="F259:F262" si="67">IF(D259&lt;&gt;0,IF(E259/D259&gt;=100,"&gt;&gt;100",E259/D259*100),"-")</f>
        <v>113.83261904761906</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v>222600</v>
      </c>
      <c r="E261" s="244">
        <v>253391.41</v>
      </c>
      <c r="F261" s="54">
        <f t="shared" si="67"/>
        <v>113.83261904761906</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8395252</v>
      </c>
      <c r="E289" s="53">
        <f t="shared" si="79"/>
        <v>8317922.5600000005</v>
      </c>
      <c r="F289" s="54">
        <f t="shared" si="76"/>
        <v>99.078890782551852</v>
      </c>
    </row>
    <row r="290" spans="1:6" ht="12.75" customHeight="1" x14ac:dyDescent="0.2">
      <c r="A290" s="55" t="s">
        <v>605</v>
      </c>
      <c r="B290" s="87" t="s">
        <v>616</v>
      </c>
      <c r="C290" s="52" t="s">
        <v>617</v>
      </c>
      <c r="D290" s="53">
        <f>IF(D6&gt;=D289,D6-D289,0)</f>
        <v>257859</v>
      </c>
      <c r="E290" s="53">
        <f>IF(E6&gt;=E289,E6-E289,0)</f>
        <v>177252.9299999997</v>
      </c>
      <c r="F290" s="54">
        <f t="shared" si="76"/>
        <v>68.740253394296772</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9505</v>
      </c>
      <c r="E292" s="244">
        <v>55294.84</v>
      </c>
      <c r="F292" s="54">
        <f t="shared" si="76"/>
        <v>581.74476591267751</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27460</v>
      </c>
      <c r="E294" s="244">
        <v>27459.67</v>
      </c>
      <c r="F294" s="54">
        <f t="shared" si="76"/>
        <v>99.998798252002914</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3" t="s">
        <v>630</v>
      </c>
      <c r="B297" s="354"/>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206517</v>
      </c>
      <c r="E350" s="53">
        <f t="shared" si="95"/>
        <v>183461.92</v>
      </c>
      <c r="F350" s="54">
        <f t="shared" si="81"/>
        <v>88.836231399836336</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206517</v>
      </c>
      <c r="E363" s="53">
        <f t="shared" si="99"/>
        <v>183461.92</v>
      </c>
      <c r="F363" s="54">
        <f t="shared" si="81"/>
        <v>88.836231399836336</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48177</v>
      </c>
      <c r="E369" s="53">
        <f t="shared" si="101"/>
        <v>10987.75</v>
      </c>
      <c r="F369" s="54">
        <f t="shared" si="81"/>
        <v>22.807044855428941</v>
      </c>
    </row>
    <row r="370" spans="1:6" ht="12.75" customHeight="1" x14ac:dyDescent="0.2">
      <c r="A370" s="55">
        <v>4221</v>
      </c>
      <c r="B370" s="87" t="s">
        <v>671</v>
      </c>
      <c r="C370" s="52" t="s">
        <v>763</v>
      </c>
      <c r="D370" s="244">
        <v>35688</v>
      </c>
      <c r="E370" s="244">
        <v>7097.75</v>
      </c>
      <c r="F370" s="54">
        <f t="shared" si="81"/>
        <v>19.888337816633044</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12489</v>
      </c>
      <c r="E376" s="244">
        <v>3890</v>
      </c>
      <c r="F376" s="54">
        <f t="shared" si="81"/>
        <v>31.147409720554087</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158340</v>
      </c>
      <c r="E383" s="53">
        <f t="shared" si="103"/>
        <v>172474.17</v>
      </c>
      <c r="F383" s="54">
        <f t="shared" si="81"/>
        <v>108.92646835922699</v>
      </c>
    </row>
    <row r="384" spans="1:6" ht="12.75" customHeight="1" x14ac:dyDescent="0.2">
      <c r="A384" s="55">
        <v>4241</v>
      </c>
      <c r="B384" s="87" t="s">
        <v>780</v>
      </c>
      <c r="C384" s="52" t="s">
        <v>781</v>
      </c>
      <c r="D384" s="244">
        <v>158340</v>
      </c>
      <c r="E384" s="244">
        <v>172474.17</v>
      </c>
      <c r="F384" s="54">
        <f t="shared" si="81"/>
        <v>108.92646835922699</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206517</v>
      </c>
      <c r="E408" s="53">
        <f t="shared" si="111"/>
        <v>183461.92</v>
      </c>
      <c r="F408" s="54">
        <f t="shared" si="81"/>
        <v>88.836231399836336</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8653111</v>
      </c>
      <c r="E412" s="53">
        <f>E6+E298</f>
        <v>8495175.4900000002</v>
      </c>
      <c r="F412" s="54">
        <f t="shared" si="81"/>
        <v>98.174812388284408</v>
      </c>
    </row>
    <row r="413" spans="1:6" ht="12.75" customHeight="1" x14ac:dyDescent="0.2">
      <c r="A413" s="55" t="s">
        <v>605</v>
      </c>
      <c r="B413" s="87" t="s">
        <v>828</v>
      </c>
      <c r="C413" s="52" t="s">
        <v>829</v>
      </c>
      <c r="D413" s="53">
        <f t="shared" ref="D413:E413" si="112">D289+D350</f>
        <v>8601769</v>
      </c>
      <c r="E413" s="53">
        <f t="shared" si="112"/>
        <v>8501384.4800000004</v>
      </c>
      <c r="F413" s="54">
        <f t="shared" si="81"/>
        <v>98.832978193206543</v>
      </c>
    </row>
    <row r="414" spans="1:6" ht="12.75" customHeight="1" x14ac:dyDescent="0.2">
      <c r="A414" s="55" t="s">
        <v>605</v>
      </c>
      <c r="B414" s="87" t="s">
        <v>830</v>
      </c>
      <c r="C414" s="52" t="s">
        <v>831</v>
      </c>
      <c r="D414" s="53">
        <f t="shared" ref="D414:E414" si="113">IF(D412&gt;=D413,D412-D413,0)</f>
        <v>51342</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6208.9900000002235</v>
      </c>
      <c r="F415" s="54" t="str">
        <f t="shared" si="81"/>
        <v>-</v>
      </c>
    </row>
    <row r="416" spans="1:6" ht="12.75" customHeight="1" x14ac:dyDescent="0.2">
      <c r="A416" s="62" t="s">
        <v>834</v>
      </c>
      <c r="B416" s="234" t="s">
        <v>835</v>
      </c>
      <c r="C416" s="63" t="s">
        <v>836</v>
      </c>
      <c r="D416" s="53">
        <f t="shared" ref="D416:E416" si="115">IF(D292-D293+D409-D410&gt;=0,D292-D293+D409-D410,0)</f>
        <v>9505</v>
      </c>
      <c r="E416" s="53">
        <f t="shared" si="115"/>
        <v>55294.84</v>
      </c>
      <c r="F416" s="54">
        <f t="shared" si="81"/>
        <v>581.74476591267751</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27460</v>
      </c>
      <c r="E418" s="64">
        <f t="shared" si="117"/>
        <v>27459.67</v>
      </c>
      <c r="F418" s="59">
        <f t="shared" si="81"/>
        <v>99.998798252002914</v>
      </c>
    </row>
    <row r="419" spans="1:6" s="77" customFormat="1" ht="20.100000000000001" customHeight="1" x14ac:dyDescent="0.2">
      <c r="A419" s="353" t="s">
        <v>842</v>
      </c>
      <c r="B419" s="354"/>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8653111</v>
      </c>
      <c r="E639" s="53">
        <f t="shared" si="180"/>
        <v>8495175.4900000002</v>
      </c>
      <c r="F639" s="54">
        <f t="shared" si="119"/>
        <v>98.174812388284408</v>
      </c>
    </row>
    <row r="640" spans="1:6" ht="12.75" customHeight="1" x14ac:dyDescent="0.2">
      <c r="A640" s="55" t="s">
        <v>605</v>
      </c>
      <c r="B640" s="87" t="s">
        <v>1274</v>
      </c>
      <c r="C640" s="52" t="s">
        <v>1275</v>
      </c>
      <c r="D640" s="53">
        <f t="shared" ref="D640:E640" si="181">D413+D528</f>
        <v>8601769</v>
      </c>
      <c r="E640" s="53">
        <f t="shared" si="181"/>
        <v>8501384.4800000004</v>
      </c>
      <c r="F640" s="54">
        <f t="shared" si="119"/>
        <v>98.832978193206543</v>
      </c>
    </row>
    <row r="641" spans="1:6" ht="12.75" customHeight="1" x14ac:dyDescent="0.2">
      <c r="A641" s="55" t="s">
        <v>605</v>
      </c>
      <c r="B641" s="87" t="s">
        <v>1276</v>
      </c>
      <c r="C641" s="52" t="s">
        <v>1277</v>
      </c>
      <c r="D641" s="53">
        <f t="shared" ref="D641:E641" si="182">IF(D639&gt;=D640,D639-D640,0)</f>
        <v>51342</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6208.9900000002235</v>
      </c>
      <c r="F642" s="54" t="str">
        <f t="shared" si="119"/>
        <v>-</v>
      </c>
    </row>
    <row r="643" spans="1:6" ht="24" x14ac:dyDescent="0.2">
      <c r="A643" s="62" t="s">
        <v>1280</v>
      </c>
      <c r="B643" s="87" t="s">
        <v>1281</v>
      </c>
      <c r="C643" s="63" t="s">
        <v>1280</v>
      </c>
      <c r="D643" s="53">
        <f t="shared" ref="D643:E643" si="184">IF(D416-D417+D637-D638&gt;=0,D416-D417+D637-D638,0)</f>
        <v>9505</v>
      </c>
      <c r="E643" s="53">
        <f t="shared" si="184"/>
        <v>55294.84</v>
      </c>
      <c r="F643" s="54">
        <f t="shared" si="119"/>
        <v>581.74476591267751</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60847</v>
      </c>
      <c r="E645" s="53">
        <f t="shared" si="186"/>
        <v>49085.849999999773</v>
      </c>
      <c r="F645" s="54">
        <f t="shared" si="119"/>
        <v>80.670945157525892</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511375</v>
      </c>
      <c r="E647" s="245">
        <v>578707.16</v>
      </c>
      <c r="F647" s="59">
        <f t="shared" si="119"/>
        <v>113.16688535810316</v>
      </c>
    </row>
    <row r="648" spans="1:6" s="77" customFormat="1" ht="20.100000000000001" customHeight="1" x14ac:dyDescent="0.2">
      <c r="A648" s="353" t="s">
        <v>1290</v>
      </c>
      <c r="B648" s="354"/>
      <c r="C648" s="221"/>
      <c r="D648" s="60"/>
      <c r="E648" s="60"/>
      <c r="F648" s="61"/>
    </row>
    <row r="649" spans="1:6" ht="12.75" customHeight="1" x14ac:dyDescent="0.2">
      <c r="A649" s="55">
        <v>11</v>
      </c>
      <c r="B649" s="87" t="s">
        <v>1291</v>
      </c>
      <c r="C649" s="52" t="s">
        <v>1292</v>
      </c>
      <c r="D649" s="244">
        <v>0</v>
      </c>
      <c r="E649" s="244">
        <v>0.28999999999999998</v>
      </c>
      <c r="F649" s="54" t="str">
        <f t="shared" ref="F649:F724" si="188">IF(D649&lt;&gt;0,IF(E649/D649&gt;=100,"&gt;&gt;100",E649/D649*100),"-")</f>
        <v>-</v>
      </c>
    </row>
    <row r="650" spans="1:6" ht="12.75" customHeight="1" x14ac:dyDescent="0.2">
      <c r="A650" s="55" t="s">
        <v>1293</v>
      </c>
      <c r="B650" s="87" t="s">
        <v>1294</v>
      </c>
      <c r="C650" s="52" t="s">
        <v>1293</v>
      </c>
      <c r="D650" s="244">
        <v>5100</v>
      </c>
      <c r="E650" s="244">
        <v>1700</v>
      </c>
      <c r="F650" s="54">
        <f t="shared" si="188"/>
        <v>33.333333333333329</v>
      </c>
    </row>
    <row r="651" spans="1:6" ht="12.75" customHeight="1" x14ac:dyDescent="0.2">
      <c r="A651" s="55" t="s">
        <v>1295</v>
      </c>
      <c r="B651" s="87" t="s">
        <v>1296</v>
      </c>
      <c r="C651" s="52" t="s">
        <v>1295</v>
      </c>
      <c r="D651" s="244">
        <v>5100</v>
      </c>
      <c r="E651" s="244">
        <v>1700</v>
      </c>
      <c r="F651" s="54">
        <f t="shared" si="188"/>
        <v>33.333333333333329</v>
      </c>
    </row>
    <row r="652" spans="1:6" ht="24" x14ac:dyDescent="0.2">
      <c r="A652" s="55">
        <v>11</v>
      </c>
      <c r="B652" s="87" t="s">
        <v>1297</v>
      </c>
      <c r="C652" s="52" t="s">
        <v>1298</v>
      </c>
      <c r="D652" s="53">
        <f t="shared" ref="D652:E652" si="189">+D649+D650-D651</f>
        <v>0</v>
      </c>
      <c r="E652" s="53">
        <f t="shared" si="189"/>
        <v>0.28999999999996362</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v>60</v>
      </c>
      <c r="E654" s="264">
        <v>59</v>
      </c>
      <c r="F654" s="54">
        <f t="shared" si="188"/>
        <v>98.333333333333329</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v>48</v>
      </c>
      <c r="E656" s="264">
        <v>48</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7056592</v>
      </c>
      <c r="E675" s="244">
        <v>7384518.7400000002</v>
      </c>
      <c r="F675" s="54">
        <f t="shared" si="188"/>
        <v>104.6470979192222</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112407</v>
      </c>
      <c r="E694" s="244"/>
      <c r="F694" s="54">
        <f t="shared" si="188"/>
        <v>0</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v>1000</v>
      </c>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15443</v>
      </c>
      <c r="E716" s="244">
        <v>16475.91</v>
      </c>
      <c r="F716" s="54">
        <f t="shared" si="188"/>
        <v>106.68853202098039</v>
      </c>
    </row>
    <row r="717" spans="1:6" ht="12.75" customHeight="1" x14ac:dyDescent="0.2">
      <c r="A717" s="55">
        <v>31215</v>
      </c>
      <c r="B717" s="87" t="s">
        <v>1410</v>
      </c>
      <c r="C717" s="52" t="s">
        <v>1411</v>
      </c>
      <c r="D717" s="244">
        <v>7087</v>
      </c>
      <c r="E717" s="244">
        <v>21863.09</v>
      </c>
      <c r="F717" s="54">
        <f t="shared" si="188"/>
        <v>308.49569634542121</v>
      </c>
    </row>
    <row r="718" spans="1:6" ht="12.75" customHeight="1" x14ac:dyDescent="0.2">
      <c r="A718" s="55">
        <v>32121</v>
      </c>
      <c r="B718" s="87" t="s">
        <v>1412</v>
      </c>
      <c r="C718" s="52" t="s">
        <v>1413</v>
      </c>
      <c r="D718" s="244">
        <v>98061</v>
      </c>
      <c r="E718" s="244">
        <v>153729.45000000001</v>
      </c>
      <c r="F718" s="54">
        <f t="shared" si="188"/>
        <v>156.76920488267507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8300</v>
      </c>
      <c r="E720" s="244">
        <v>10335</v>
      </c>
      <c r="F720" s="54">
        <f t="shared" si="188"/>
        <v>124.51807228915663</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v>5744</v>
      </c>
      <c r="E722" s="244">
        <v>1225.75</v>
      </c>
      <c r="F722" s="54">
        <f t="shared" si="188"/>
        <v>21.339658774373259</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222600</v>
      </c>
      <c r="E828" s="244">
        <v>253391.41</v>
      </c>
      <c r="F828" s="54">
        <f t="shared" si="190"/>
        <v>113.83261904761906</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9" t="s">
        <v>1941</v>
      </c>
      <c r="B983" s="350"/>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77" workbookViewId="0">
      <selection activeCell="E291" sqref="E29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1963</v>
      </c>
      <c r="E3" s="300" t="s">
        <v>1964</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1965</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13151135</v>
      </c>
      <c r="E6" s="231">
        <f t="shared" si="0"/>
        <v>12980901.710000001</v>
      </c>
      <c r="F6" s="232">
        <f t="shared" ref="F6:F260" si="1">IF(D6&gt;0,IF(E6/D6&gt;=100,"&gt;&gt;100",E6/D6*100),"-")</f>
        <v>98.705561991417483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12512963</v>
      </c>
      <c r="E7" s="106">
        <f t="shared" si="2"/>
        <v>12253571.220000001</v>
      </c>
      <c r="F7" s="95">
        <f t="shared" si="1"/>
        <v>97.927015527817048</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141262</v>
      </c>
      <c r="E8" s="106">
        <f>E9+E10-E11</f>
        <v>141262.44</v>
      </c>
      <c r="F8" s="95">
        <f t="shared" si="1"/>
        <v>100.00031147796294</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141262</v>
      </c>
      <c r="E9" s="249">
        <v>141262.44</v>
      </c>
      <c r="F9" s="95">
        <f t="shared" si="1"/>
        <v>100.00031147796294</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12303184</v>
      </c>
      <c r="E12" s="106">
        <f t="shared" si="3"/>
        <v>12043791.530000001</v>
      </c>
      <c r="F12" s="95">
        <f t="shared" si="1"/>
        <v>97.891663897735754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12161408</v>
      </c>
      <c r="E13" s="106">
        <f t="shared" si="4"/>
        <v>11953203.260000002</v>
      </c>
      <c r="F13" s="95">
        <f t="shared" si="1"/>
        <v>98.287988200050535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16656343</v>
      </c>
      <c r="E15" s="249">
        <v>16656342.65</v>
      </c>
      <c r="F15" s="95">
        <f t="shared" si="1"/>
        <v>99.99999789869841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4494935</v>
      </c>
      <c r="E18" s="249">
        <v>4703139.3899999997</v>
      </c>
      <c r="F18" s="95">
        <f t="shared" si="1"/>
        <v>104.63197777053506</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132493</v>
      </c>
      <c r="E19" s="106">
        <f t="shared" si="5"/>
        <v>89941.129999999888</v>
      </c>
      <c r="F19" s="95">
        <f t="shared" si="1"/>
        <v>67.883684421063677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720153</v>
      </c>
      <c r="E20" s="249">
        <v>755040.9</v>
      </c>
      <c r="F20" s="95">
        <f t="shared" si="1"/>
        <v>104.84451220782252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5896</v>
      </c>
      <c r="E21" s="249">
        <v>5896.46</v>
      </c>
      <c r="F21" s="95">
        <f t="shared" si="1"/>
        <v>100.00780189959295</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85064</v>
      </c>
      <c r="E22" s="249">
        <v>88954.25</v>
      </c>
      <c r="F22" s="95">
        <f t="shared" si="1"/>
        <v>104.57332126398946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972413</v>
      </c>
      <c r="E25" s="249">
        <v>972413.22</v>
      </c>
      <c r="F25" s="95">
        <f t="shared" si="1"/>
        <v>100.00002262413193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448963</v>
      </c>
      <c r="E26" s="249">
        <v>448963.07</v>
      </c>
      <c r="F26" s="95">
        <f t="shared" si="1"/>
        <v>100.00001559148527</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2099996</v>
      </c>
      <c r="E28" s="249">
        <v>2181326.77</v>
      </c>
      <c r="F28" s="95">
        <f t="shared" si="1"/>
        <v>103.87290118647844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9283</v>
      </c>
      <c r="E35" s="106">
        <f t="shared" si="7"/>
        <v>647.14000000001397</v>
      </c>
      <c r="F35" s="95">
        <f t="shared" si="1"/>
        <v>6.9712377464183337</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800667</v>
      </c>
      <c r="E36" s="249">
        <v>973140.99</v>
      </c>
      <c r="F36" s="95">
        <f t="shared" si="1"/>
        <v>121.54128870054592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v>791384</v>
      </c>
      <c r="E40" s="249">
        <v>972493.85</v>
      </c>
      <c r="F40" s="95">
        <f t="shared" si="1"/>
        <v>122.88520490684674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240935</v>
      </c>
      <c r="E54" s="249">
        <v>256819.48</v>
      </c>
      <c r="F54" s="95">
        <f t="shared" si="1"/>
        <v>106.59284869363105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240935</v>
      </c>
      <c r="E55" s="249">
        <v>256819.48</v>
      </c>
      <c r="F55" s="95">
        <f t="shared" si="1"/>
        <v>106.59284869363105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68517</v>
      </c>
      <c r="E56" s="106">
        <f t="shared" si="11"/>
        <v>68517.25</v>
      </c>
      <c r="F56" s="95">
        <f t="shared" si="1"/>
        <v>100.00036487295122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v>68517</v>
      </c>
      <c r="E61" s="249">
        <v>68517.25</v>
      </c>
      <c r="F61" s="95">
        <f t="shared" si="1"/>
        <v>100.00036487295122</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638172</v>
      </c>
      <c r="E68" s="106">
        <f t="shared" si="13"/>
        <v>727330.49</v>
      </c>
      <c r="F68" s="95">
        <f t="shared" si="1"/>
        <v>113.97091849846123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0.28999999999999998</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0.28999999999999998</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v>0</v>
      </c>
      <c r="E71" s="249">
        <v>0.28999999999999998</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31620</v>
      </c>
      <c r="E78" s="106">
        <f>E79+SUM(E82:E84)-E85+E86</f>
        <v>41906.959999999999</v>
      </c>
      <c r="F78" s="95">
        <f t="shared" si="1"/>
        <v>132.53308032890575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31620</v>
      </c>
      <c r="E86" s="249">
        <v>41906.959999999999</v>
      </c>
      <c r="F86" s="95">
        <f t="shared" si="1"/>
        <v>132.53308032890575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95177</v>
      </c>
      <c r="E146" s="106">
        <f t="shared" si="26"/>
        <v>106716.08</v>
      </c>
      <c r="F146" s="95">
        <f t="shared" si="1"/>
        <v>112.12381142502916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24446</v>
      </c>
      <c r="E149" s="106">
        <f t="shared" si="27"/>
        <v>24446.47</v>
      </c>
      <c r="F149" s="95">
        <f t="shared" si="1"/>
        <v>100.00192260492516</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24446</v>
      </c>
      <c r="E157" s="249">
        <v>24446.47</v>
      </c>
      <c r="F157" s="95">
        <f t="shared" si="1"/>
        <v>100.00192260492516</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v>70731</v>
      </c>
      <c r="E161" s="249">
        <v>82269.61</v>
      </c>
      <c r="F161" s="95">
        <f t="shared" si="1"/>
        <v>116.31337037508307</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511375</v>
      </c>
      <c r="E170" s="106">
        <f t="shared" si="29"/>
        <v>578707.16</v>
      </c>
      <c r="F170" s="95">
        <f t="shared" si="1"/>
        <v>113.16688535810316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511375</v>
      </c>
      <c r="E173" s="249">
        <v>578707.16</v>
      </c>
      <c r="F173" s="95">
        <f t="shared" si="1"/>
        <v>113.16688535810316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2264</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13151135</v>
      </c>
      <c r="E175" s="106">
        <f t="shared" si="30"/>
        <v>12980901.710000001</v>
      </c>
      <c r="F175" s="95">
        <f t="shared" si="1"/>
        <v>98.705561991417483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573578</v>
      </c>
      <c r="E176" s="106">
        <f t="shared" si="31"/>
        <v>674499.71</v>
      </c>
      <c r="F176" s="95">
        <f t="shared" si="1"/>
        <v>117.59511522408459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573578</v>
      </c>
      <c r="E177" s="106">
        <f t="shared" si="32"/>
        <v>669841.22</v>
      </c>
      <c r="F177" s="95">
        <f t="shared" si="1"/>
        <v>116.78293449190869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507842</v>
      </c>
      <c r="E178" s="249">
        <v>574906.16</v>
      </c>
      <c r="F178" s="95">
        <f t="shared" si="1"/>
        <v>113.20571358808449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34125</v>
      </c>
      <c r="E179" s="249">
        <v>61184.9</v>
      </c>
      <c r="F179" s="95">
        <f t="shared" si="1"/>
        <v>179.29641025641024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191.47</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v>191.47</v>
      </c>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31611</v>
      </c>
      <c r="E188" s="249">
        <v>33558.69</v>
      </c>
      <c r="F188" s="95">
        <f t="shared" si="1"/>
        <v>106.16143114738541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v>4658.49</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12577557</v>
      </c>
      <c r="E237" s="106">
        <f t="shared" si="41"/>
        <v>12306402</v>
      </c>
      <c r="F237" s="95">
        <f t="shared" si="1"/>
        <v>97.844136186383409</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12489250</v>
      </c>
      <c r="E238" s="106">
        <f t="shared" si="42"/>
        <v>12229856.48</v>
      </c>
      <c r="F238" s="95">
        <f t="shared" si="1"/>
        <v>97.923065676481784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12489250</v>
      </c>
      <c r="E239" s="106">
        <f t="shared" si="43"/>
        <v>12229856.48</v>
      </c>
      <c r="F239" s="95">
        <f t="shared" si="1"/>
        <v>97.923065676481784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12489250</v>
      </c>
      <c r="E240" s="249">
        <v>12229856.48</v>
      </c>
      <c r="F240" s="95">
        <f t="shared" si="1"/>
        <v>97.923065676481784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60847</v>
      </c>
      <c r="E245" s="106">
        <f t="shared" si="45"/>
        <v>49085.85</v>
      </c>
      <c r="F245" s="95">
        <f t="shared" si="1"/>
        <v>80.670945157526248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60847</v>
      </c>
      <c r="E246" s="106">
        <f t="shared" si="46"/>
        <v>49085.85</v>
      </c>
      <c r="F246" s="95">
        <f t="shared" si="1"/>
        <v>80.670945157526248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60847</v>
      </c>
      <c r="E247" s="249">
        <v>49085.85</v>
      </c>
      <c r="F247" s="95">
        <f t="shared" si="1"/>
        <v>80.670945157526248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27460</v>
      </c>
      <c r="E255" s="249">
        <v>27459.67</v>
      </c>
      <c r="F255" s="95">
        <f t="shared" si="1"/>
        <v>99.998798252002914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485656</v>
      </c>
      <c r="E259" s="106">
        <f t="shared" si="49"/>
        <v>485655.91</v>
      </c>
      <c r="F259" s="95">
        <f t="shared" si="1"/>
        <v>99.999981468364425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485656</v>
      </c>
      <c r="E260" s="250">
        <v>485655.91</v>
      </c>
      <c r="F260" s="99">
        <f t="shared" si="1"/>
        <v>99.999981468364425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1290</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95177</v>
      </c>
      <c r="E264" s="249">
        <v>106716.08</v>
      </c>
      <c r="F264" s="95">
        <f t="shared" si="50"/>
        <v>112.12381142502916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31620</v>
      </c>
      <c r="E268" s="249">
        <v>33566.230000000003</v>
      </c>
      <c r="F268" s="95">
        <f t="shared" si="50"/>
        <v>106.15506008855155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956.15</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70731</v>
      </c>
      <c r="E286" s="249">
        <v>5311.75</v>
      </c>
      <c r="F286" s="95">
        <f t="shared" si="50"/>
        <v>7.5097906151475309</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65736</v>
      </c>
      <c r="E287" s="249">
        <v>94935.06</v>
      </c>
      <c r="F287" s="95">
        <f t="shared" si="50"/>
        <v>144.41867469879517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507842</v>
      </c>
      <c r="E288" s="249">
        <v>574906.16</v>
      </c>
      <c r="F288" s="95">
        <f t="shared" si="50"/>
        <v>113.20571358808449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4658.49</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31611</v>
      </c>
      <c r="E298" s="249">
        <v>33558.69</v>
      </c>
      <c r="F298" s="95">
        <f t="shared" si="50"/>
        <v>106.16143114738541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32" sqref="E13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60" t="s">
        <v>2532</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8601769</v>
      </c>
      <c r="E114" s="83">
        <f t="shared" si="22"/>
        <v>8501384.4800000004</v>
      </c>
      <c r="F114" s="65">
        <f t="shared" si="1"/>
        <v>98.832978193206543</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8470861</v>
      </c>
      <c r="E115" s="83">
        <f t="shared" si="23"/>
        <v>8334179.8399999999</v>
      </c>
      <c r="F115" s="65">
        <f t="shared" si="1"/>
        <v>98.386454930614491</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8470861</v>
      </c>
      <c r="E117" s="251">
        <v>8334179.8399999999</v>
      </c>
      <c r="F117" s="65">
        <f t="shared" si="1"/>
        <v>98.386454930614491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130908</v>
      </c>
      <c r="E126" s="251">
        <v>167204.64000000001</v>
      </c>
      <c r="F126" s="65">
        <f t="shared" si="1"/>
        <v>127.72683105692548</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8601769</v>
      </c>
      <c r="E141" s="108">
        <f t="shared" si="28"/>
        <v>8501384.4800000004</v>
      </c>
      <c r="F141" s="84">
        <f t="shared" si="1"/>
        <v>98.832978193206543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2785</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9" workbookViewId="0">
      <selection activeCell="D54" sqref="D5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2856</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573578</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8623038.4099999983</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8439873.4899999984</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7185956.5499999998</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983085.47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357.47</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253391.41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17082.59</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183164.92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8522116.7000000011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8343610.2700000005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7118792.4800000004</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956178.26</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166</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253391.41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15082.12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178506.43</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674499.70999999717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99593.55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94935.06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61184.9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61184.9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191.47</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191.47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33558.69</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33558.69</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4658.49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4658.49</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574906.16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v>574906.16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2" t="s">
        <v>2856</v>
      </c>
      <c r="B1" s="367"/>
      <c r="C1" s="367"/>
      <c r="D1" s="367"/>
      <c r="E1" s="73" t="s">
        <v>2998</v>
      </c>
      <c r="F1" s="73"/>
      <c r="G1" s="73"/>
      <c r="H1" s="73"/>
      <c r="I1" s="73"/>
      <c r="J1" s="73"/>
      <c r="K1" s="73"/>
      <c r="L1" s="73"/>
      <c r="M1" s="73"/>
      <c r="N1" s="73"/>
      <c r="O1" s="73"/>
      <c r="P1" s="73"/>
    </row>
    <row r="2" spans="1:16" ht="37.5" customHeight="1" x14ac:dyDescent="0.2">
      <c r="A2" s="372" t="s">
        <v>2999</v>
      </c>
      <c r="B2" s="367"/>
      <c r="C2" s="367"/>
      <c r="D2" s="367"/>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12868</v>
      </c>
      <c r="P3" s="73"/>
    </row>
    <row r="4" spans="1:16" ht="19.5" customHeight="1" x14ac:dyDescent="0.2">
      <c r="A4" s="373" t="s">
        <v>3003</v>
      </c>
      <c r="B4" s="374"/>
      <c r="C4" s="375"/>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3016</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3021</v>
      </c>
      <c r="B19" s="370"/>
      <c r="C19" s="371"/>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Provjera</v>
      </c>
      <c r="C221" s="120" t="s">
        <v>3223</v>
      </c>
      <c r="D221" s="125"/>
      <c r="E221" s="73">
        <f t="shared" si="20"/>
        <v>0</v>
      </c>
      <c r="F221" s="73">
        <f t="shared" si="21"/>
        <v>1</v>
      </c>
      <c r="G221" s="73"/>
      <c r="H221" s="73"/>
      <c r="I221" s="73"/>
      <c r="J221" s="73"/>
      <c r="K221" s="73"/>
      <c r="L221" s="73">
        <f>IF(AND('PR-RAS'!D189&gt;0,'PR-RAS'!D725=0),1,0)</f>
        <v>0</v>
      </c>
      <c r="M221" s="73">
        <f>IF(AND('PR-RAS'!E189&gt;0,'PR-RAS'!E725=0),1,0)</f>
        <v>1</v>
      </c>
      <c r="N221" s="73"/>
      <c r="O221" s="73"/>
      <c r="P221" s="73"/>
    </row>
    <row r="222" spans="1:16" ht="30" customHeight="1" x14ac:dyDescent="0.2">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3296</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2023-02-02T08:45:21Z</cp:lastPrinted>
  <dcterms:created xsi:type="dcterms:W3CDTF">2022-04-01T05:14:30Z</dcterms:created>
  <dcterms:modified xsi:type="dcterms:W3CDTF">2023-02-08T10:02:47Z</dcterms:modified>
</cp:coreProperties>
</file>